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2400" activeTab="1"/>
  </bookViews>
  <sheets>
    <sheet name="Humusbilanz" sheetId="1" r:id="rId1"/>
    <sheet name="Bedarf" sheetId="2" r:id="rId2"/>
    <sheet name="Zufuhr" sheetId="3" r:id="rId3"/>
    <sheet name="Bilanz" sheetId="4" r:id="rId4"/>
  </sheets>
  <definedNames>
    <definedName name="_xlnm.Print_Area" localSheetId="3">'Bilanz'!$A$1:$I$40</definedName>
    <definedName name="_xlnm.Print_Area" localSheetId="0">'Humusbilanz'!$A$1:$J$41</definedName>
    <definedName name="_xlnm.Print_Area" localSheetId="2">'Zufuhr'!$A$1:$K$59</definedName>
  </definedNames>
  <calcPr fullCalcOnLoad="1"/>
</workbook>
</file>

<file path=xl/sharedStrings.xml><?xml version="1.0" encoding="utf-8"?>
<sst xmlns="http://schemas.openxmlformats.org/spreadsheetml/2006/main" count="149" uniqueCount="117">
  <si>
    <t>(Eingabespalten)</t>
  </si>
  <si>
    <t>Betr.-Nr. :</t>
  </si>
  <si>
    <t>Humus aus der Fruchtfolge</t>
  </si>
  <si>
    <t>Humuszufuhr durch Ernterückstände</t>
  </si>
  <si>
    <t>Fläche</t>
  </si>
  <si>
    <t>Prozent</t>
  </si>
  <si>
    <t>Ertrag</t>
  </si>
  <si>
    <t>C-Bedarf</t>
  </si>
  <si>
    <t xml:space="preserve"> Strohverbleib</t>
  </si>
  <si>
    <t>Korn/Stroh-</t>
  </si>
  <si>
    <t>C-Zufuhr</t>
  </si>
  <si>
    <t>ha</t>
  </si>
  <si>
    <t>FF</t>
  </si>
  <si>
    <t>dt/ha</t>
  </si>
  <si>
    <t>kg/ha</t>
  </si>
  <si>
    <t>ges. kg</t>
  </si>
  <si>
    <t>kg C/t</t>
  </si>
  <si>
    <t>Verhältnis</t>
  </si>
  <si>
    <t>kg</t>
  </si>
  <si>
    <t>W-Gerste</t>
  </si>
  <si>
    <t>W-Roggen</t>
  </si>
  <si>
    <t>W-Triticale</t>
  </si>
  <si>
    <t>W-Weizen</t>
  </si>
  <si>
    <t>Sommerbraugerste</t>
  </si>
  <si>
    <t>Sommerfuttergerste</t>
  </si>
  <si>
    <t>S-Weizen</t>
  </si>
  <si>
    <t>Hafer</t>
  </si>
  <si>
    <t>W-Raps</t>
  </si>
  <si>
    <t>S-Raps</t>
  </si>
  <si>
    <t>Öllein</t>
  </si>
  <si>
    <t>S-Mais</t>
  </si>
  <si>
    <t>K-Mais</t>
  </si>
  <si>
    <t>Kartoffeln</t>
  </si>
  <si>
    <t>G-Rüben</t>
  </si>
  <si>
    <t>M-Rüben</t>
  </si>
  <si>
    <t>Z-Rüben</t>
  </si>
  <si>
    <t>Körnerleguminosen</t>
  </si>
  <si>
    <t>Gras HN</t>
  </si>
  <si>
    <t>Gras Frühjahrsansaat</t>
  </si>
  <si>
    <t>Gras Gründeckfrucht</t>
  </si>
  <si>
    <t>Gras Untersaat</t>
  </si>
  <si>
    <t>Gras Sommerblanksaat</t>
  </si>
  <si>
    <t>Leguminosen HN</t>
  </si>
  <si>
    <t>Gras/Leg HN</t>
  </si>
  <si>
    <t>Winterzwischenfrucht</t>
  </si>
  <si>
    <t>Stoppelfrüchte</t>
  </si>
  <si>
    <t>Untersaaten</t>
  </si>
  <si>
    <t>Brache Selbstbegrünung Herbst</t>
  </si>
  <si>
    <t>Brache Selbstbegrünung Frühjahr</t>
  </si>
  <si>
    <t>Brache Ansaat Herbst</t>
  </si>
  <si>
    <t>Brache Ansaat Frühjahr</t>
  </si>
  <si>
    <t>Summe</t>
  </si>
  <si>
    <t>(Eingabespalte)</t>
  </si>
  <si>
    <t>organischer Düngestoff</t>
  </si>
  <si>
    <t>TM</t>
  </si>
  <si>
    <t>C-Gehalt</t>
  </si>
  <si>
    <t>Zufuhr</t>
  </si>
  <si>
    <t>Ware</t>
  </si>
  <si>
    <t>C</t>
  </si>
  <si>
    <t>%</t>
  </si>
  <si>
    <t>Stroh</t>
  </si>
  <si>
    <t>Grünabfälle</t>
  </si>
  <si>
    <t>Grünschnitt</t>
  </si>
  <si>
    <t>Stalldung</t>
  </si>
  <si>
    <t>frisch</t>
  </si>
  <si>
    <t>verrotttet</t>
  </si>
  <si>
    <t>kompostiert</t>
  </si>
  <si>
    <t>Gülle</t>
  </si>
  <si>
    <t>Schwein</t>
  </si>
  <si>
    <t>Rind</t>
  </si>
  <si>
    <t>Geflügel</t>
  </si>
  <si>
    <t>Gärsubstrat</t>
  </si>
  <si>
    <t>Kompost</t>
  </si>
  <si>
    <t>nicht verrottet</t>
  </si>
  <si>
    <t>Frisch</t>
  </si>
  <si>
    <t>Fertig</t>
  </si>
  <si>
    <t>Klärschlamm</t>
  </si>
  <si>
    <t>unbehandelt</t>
  </si>
  <si>
    <t>kalkstabilisiert</t>
  </si>
  <si>
    <t>Rindenkompost</t>
  </si>
  <si>
    <t>See/Teichschlamm</t>
  </si>
  <si>
    <t xml:space="preserve">Summe der Humuszufuhr durch organische Düngemittel </t>
  </si>
  <si>
    <t>Bedarf aus der Fruchfolge</t>
  </si>
  <si>
    <t>kg C gesamt</t>
  </si>
  <si>
    <t>Zufuhr über Ernterückstände</t>
  </si>
  <si>
    <t>Zufuhr über organische Düngemittel</t>
  </si>
  <si>
    <t>Humus insgesamt</t>
  </si>
  <si>
    <t>Sollwert</t>
  </si>
  <si>
    <t>Betriebliche Humusbilanz (je ha)</t>
  </si>
  <si>
    <t>kg C/ha</t>
  </si>
  <si>
    <t>(Füllen Sie hierzu bitte zusätzlich die Anlagen Bedarf und Zufuhr aus)</t>
  </si>
  <si>
    <t>Betriebs-Nr.:</t>
  </si>
  <si>
    <t>Name des Betriebes</t>
  </si>
  <si>
    <t>Straße</t>
  </si>
  <si>
    <t>PLZ/Ort</t>
  </si>
  <si>
    <t>Tel./Fax:</t>
  </si>
  <si>
    <t>Landkreis</t>
  </si>
  <si>
    <t>Flächenangaben (in ha, mit zwei Dezimalstellen)</t>
  </si>
  <si>
    <t>Landwirtschaftliche Nutzfläche (LN insg.)</t>
  </si>
  <si>
    <t>davon Ackerland (AL):</t>
  </si>
  <si>
    <t>davon stillgelegt; 
mit nachwachsenden Rohstoffen (NR):</t>
  </si>
  <si>
    <t>davon stillgelegt/aus der Erzeugung genommen; 
ohne Düngung (Brache):</t>
  </si>
  <si>
    <t>davon Grünland (GL):</t>
  </si>
  <si>
    <t>davon ohne Düngung 
(aus der Erzeugung genommen, Vertragsnaturschutz)</t>
  </si>
  <si>
    <t>Humusbilanz</t>
  </si>
  <si>
    <t>Soll= -75 kg C/ha</t>
  </si>
  <si>
    <t>Ministerium für Landwirtschaft,           Umwelt und Verbraucherschutz</t>
  </si>
  <si>
    <t>Mecklenburg Vorpommern</t>
  </si>
  <si>
    <t>Ministerium für Landwirtschaft,                    Umwelt und Verbraucherschutz</t>
  </si>
  <si>
    <t>1. Humusbedarfs in der Fruchtfolge</t>
  </si>
  <si>
    <t>2. Humuszufuhr über organische Düngemittel</t>
  </si>
  <si>
    <t>Betriebliche Humusbilanz nach CC</t>
  </si>
  <si>
    <t>3. Ermittlung der betrieblichen Humusbilanz</t>
  </si>
  <si>
    <t>t Frischsubstanz</t>
  </si>
  <si>
    <t>erstellt am:</t>
  </si>
  <si>
    <t>Bilanzjahr:</t>
  </si>
  <si>
    <t>Zust. Stelle für landwirtschaftl. Fachrecht u. Beratung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</si>
</sst>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E+00"/>
    <numFmt numFmtId="166" formatCode="0.0000000E+00"/>
    <numFmt numFmtId="167" formatCode="0.00000000E+00"/>
    <numFmt numFmtId="168" formatCode="0.000000000E+00"/>
    <numFmt numFmtId="169" formatCode="0.0000000000E+00"/>
    <numFmt numFmtId="170" formatCode="0.00000000000E+00"/>
    <numFmt numFmtId="171" formatCode="0.000000000000E+00"/>
    <numFmt numFmtId="172" formatCode="0.0000000000000E+00"/>
    <numFmt numFmtId="173" formatCode="0.00000000000000E+00"/>
    <numFmt numFmtId="174" formatCode="0.000000000000000E+00"/>
    <numFmt numFmtId="175" formatCode="0.0000000000000000E+00"/>
    <numFmt numFmtId="176" formatCode="0.00000000000000000E+00"/>
    <numFmt numFmtId="177" formatCode="0.000000000000000000E+00"/>
    <numFmt numFmtId="178" formatCode="0.0000000000000000000E+00"/>
    <numFmt numFmtId="179" formatCode="0.00000000000000000000E+00"/>
    <numFmt numFmtId="180" formatCode="0.000000000000000000000E+00"/>
    <numFmt numFmtId="181" formatCode="0.0000000000000000000000E+00"/>
    <numFmt numFmtId="182" formatCode="0.00000000000000000000000E+00"/>
    <numFmt numFmtId="183" formatCode="0.000000000000000000000000E+00"/>
    <numFmt numFmtId="184" formatCode="0.0000000000000000000000000E+00"/>
    <numFmt numFmtId="185" formatCode="0.00000000000000000000000000E+00"/>
    <numFmt numFmtId="186" formatCode="0.000000000000000000000000000E+00"/>
    <numFmt numFmtId="187" formatCode="0.0000000000000000000000000000E+00"/>
    <numFmt numFmtId="188" formatCode="0.00000000000000000000000000000E+00"/>
    <numFmt numFmtId="189" formatCode="0.00000000"/>
    <numFmt numFmtId="190" formatCode="0.000"/>
    <numFmt numFmtId="191" formatCode="[$-407]dddd\,\ d\.\ mmmm\ yyyy"/>
  </numFmts>
  <fonts count="38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mediumGray">
        <bgColor indexed="22"/>
      </patternFill>
    </fill>
    <fill>
      <patternFill patternType="gray125"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left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2" fillId="34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5" borderId="22" xfId="0" applyFont="1" applyFill="1" applyBorder="1" applyAlignment="1" applyProtection="1">
      <alignment/>
      <protection locked="0"/>
    </xf>
    <xf numFmtId="164" fontId="2" fillId="33" borderId="22" xfId="0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5" borderId="23" xfId="0" applyFont="1" applyFill="1" applyBorder="1" applyAlignment="1" applyProtection="1">
      <alignment/>
      <protection locked="0"/>
    </xf>
    <xf numFmtId="0" fontId="2" fillId="33" borderId="22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5" borderId="26" xfId="0" applyFont="1" applyFill="1" applyBorder="1" applyAlignment="1" applyProtection="1">
      <alignment/>
      <protection locked="0"/>
    </xf>
    <xf numFmtId="164" fontId="2" fillId="33" borderId="26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35" borderId="27" xfId="0" applyFont="1" applyFill="1" applyBorder="1" applyAlignment="1" applyProtection="1">
      <alignment/>
      <protection locked="0"/>
    </xf>
    <xf numFmtId="0" fontId="2" fillId="33" borderId="26" xfId="0" applyFont="1" applyFill="1" applyBorder="1" applyAlignment="1">
      <alignment/>
    </xf>
    <xf numFmtId="0" fontId="2" fillId="35" borderId="17" xfId="0" applyFont="1" applyFill="1" applyBorder="1" applyAlignment="1" applyProtection="1">
      <alignment/>
      <protection locked="0"/>
    </xf>
    <xf numFmtId="164" fontId="2" fillId="33" borderId="29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2" fillId="33" borderId="16" xfId="0" applyFont="1" applyFill="1" applyBorder="1" applyAlignment="1">
      <alignment horizontal="right"/>
    </xf>
    <xf numFmtId="164" fontId="2" fillId="33" borderId="18" xfId="0" applyNumberFormat="1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4" borderId="17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2" fillId="33" borderId="31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2" fillId="33" borderId="32" xfId="0" applyFont="1" applyFill="1" applyBorder="1" applyAlignment="1" applyProtection="1">
      <alignment/>
      <protection hidden="1"/>
    </xf>
    <xf numFmtId="0" fontId="2" fillId="35" borderId="33" xfId="0" applyFont="1" applyFill="1" applyBorder="1" applyAlignment="1" applyProtection="1">
      <alignment/>
      <protection locked="0"/>
    </xf>
    <xf numFmtId="0" fontId="2" fillId="33" borderId="34" xfId="0" applyFont="1" applyFill="1" applyBorder="1" applyAlignment="1" applyProtection="1">
      <alignment/>
      <protection/>
    </xf>
    <xf numFmtId="0" fontId="2" fillId="33" borderId="35" xfId="0" applyFont="1" applyFill="1" applyBorder="1" applyAlignment="1">
      <alignment/>
    </xf>
    <xf numFmtId="0" fontId="2" fillId="33" borderId="36" xfId="0" applyFont="1" applyFill="1" applyBorder="1" applyAlignment="1">
      <alignment/>
    </xf>
    <xf numFmtId="0" fontId="2" fillId="33" borderId="37" xfId="0" applyFont="1" applyFill="1" applyBorder="1" applyAlignment="1">
      <alignment/>
    </xf>
    <xf numFmtId="0" fontId="2" fillId="35" borderId="36" xfId="0" applyFont="1" applyFill="1" applyBorder="1" applyAlignment="1" applyProtection="1">
      <alignment/>
      <protection locked="0"/>
    </xf>
    <xf numFmtId="0" fontId="2" fillId="33" borderId="24" xfId="0" applyFont="1" applyFill="1" applyBorder="1" applyAlignment="1" applyProtection="1">
      <alignment/>
      <protection/>
    </xf>
    <xf numFmtId="0" fontId="2" fillId="33" borderId="29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5" borderId="29" xfId="0" applyFont="1" applyFill="1" applyBorder="1" applyAlignment="1" applyProtection="1">
      <alignment/>
      <protection locked="0"/>
    </xf>
    <xf numFmtId="0" fontId="2" fillId="33" borderId="20" xfId="0" applyFont="1" applyFill="1" applyBorder="1" applyAlignment="1" applyProtection="1">
      <alignment/>
      <protection/>
    </xf>
    <xf numFmtId="0" fontId="2" fillId="33" borderId="39" xfId="0" applyFont="1" applyFill="1" applyBorder="1" applyAlignment="1">
      <alignment/>
    </xf>
    <xf numFmtId="0" fontId="2" fillId="33" borderId="40" xfId="0" applyFont="1" applyFill="1" applyBorder="1" applyAlignment="1">
      <alignment/>
    </xf>
    <xf numFmtId="0" fontId="2" fillId="35" borderId="39" xfId="0" applyFont="1" applyFill="1" applyBorder="1" applyAlignment="1" applyProtection="1">
      <alignment/>
      <protection locked="0"/>
    </xf>
    <xf numFmtId="0" fontId="2" fillId="33" borderId="14" xfId="0" applyFont="1" applyFill="1" applyBorder="1" applyAlignment="1">
      <alignment/>
    </xf>
    <xf numFmtId="0" fontId="2" fillId="33" borderId="28" xfId="0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42" xfId="0" applyFill="1" applyBorder="1" applyAlignment="1">
      <alignment/>
    </xf>
    <xf numFmtId="14" fontId="0" fillId="33" borderId="0" xfId="0" applyNumberForma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 wrapText="1"/>
    </xf>
    <xf numFmtId="2" fontId="0" fillId="33" borderId="0" xfId="0" applyNumberFormat="1" applyFill="1" applyAlignment="1" applyProtection="1">
      <alignment horizontal="right"/>
      <protection locked="0"/>
    </xf>
    <xf numFmtId="2" fontId="0" fillId="33" borderId="0" xfId="0" applyNumberFormat="1" applyFill="1" applyAlignment="1" applyProtection="1">
      <alignment horizontal="center"/>
      <protection/>
    </xf>
    <xf numFmtId="0" fontId="3" fillId="33" borderId="0" xfId="0" applyFont="1" applyFill="1" applyAlignment="1">
      <alignment horizontal="left" wrapText="1"/>
    </xf>
    <xf numFmtId="2" fontId="0" fillId="33" borderId="0" xfId="0" applyNumberFormat="1" applyFill="1" applyAlignment="1" applyProtection="1">
      <alignment horizontal="right"/>
      <protection/>
    </xf>
    <xf numFmtId="2" fontId="0" fillId="35" borderId="0" xfId="0" applyNumberFormat="1" applyFill="1" applyAlignment="1" applyProtection="1">
      <alignment horizontal="center"/>
      <protection locked="0"/>
    </xf>
    <xf numFmtId="2" fontId="0" fillId="35" borderId="0" xfId="0" applyNumberFormat="1" applyFill="1" applyAlignment="1" applyProtection="1">
      <alignment horizontal="right"/>
      <protection locked="0"/>
    </xf>
    <xf numFmtId="1" fontId="3" fillId="37" borderId="0" xfId="0" applyNumberFormat="1" applyFont="1" applyFill="1" applyAlignment="1">
      <alignment horizontal="right"/>
    </xf>
    <xf numFmtId="164" fontId="0" fillId="33" borderId="0" xfId="0" applyNumberFormat="1" applyFill="1" applyBorder="1" applyAlignment="1">
      <alignment/>
    </xf>
    <xf numFmtId="0" fontId="1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3" fillId="33" borderId="0" xfId="0" applyFont="1" applyFill="1" applyAlignment="1">
      <alignment horizontal="center" wrapText="1"/>
    </xf>
    <xf numFmtId="0" fontId="2" fillId="33" borderId="43" xfId="0" applyFont="1" applyFill="1" applyBorder="1" applyAlignment="1">
      <alignment/>
    </xf>
    <xf numFmtId="0" fontId="0" fillId="38" borderId="32" xfId="0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164" fontId="0" fillId="39" borderId="18" xfId="0" applyNumberFormat="1" applyFill="1" applyBorder="1" applyAlignment="1">
      <alignment/>
    </xf>
    <xf numFmtId="0" fontId="0" fillId="40" borderId="44" xfId="0" applyFill="1" applyBorder="1" applyAlignment="1">
      <alignment/>
    </xf>
    <xf numFmtId="0" fontId="0" fillId="33" borderId="0" xfId="0" applyFill="1" applyAlignment="1">
      <alignment horizontal="right"/>
    </xf>
    <xf numFmtId="0" fontId="0" fillId="41" borderId="0" xfId="0" applyFill="1" applyAlignment="1">
      <alignment/>
    </xf>
    <xf numFmtId="14" fontId="0" fillId="33" borderId="0" xfId="0" applyNumberFormat="1" applyFill="1" applyAlignment="1">
      <alignment horizontal="center"/>
    </xf>
    <xf numFmtId="0" fontId="0" fillId="42" borderId="0" xfId="0" applyFill="1" applyAlignment="1" applyProtection="1">
      <alignment horizontal="center"/>
      <protection locked="0"/>
    </xf>
    <xf numFmtId="1" fontId="3" fillId="35" borderId="0" xfId="0" applyNumberFormat="1" applyFont="1" applyFill="1" applyAlignment="1" applyProtection="1">
      <alignment horizontal="left"/>
      <protection locked="0"/>
    </xf>
    <xf numFmtId="0" fontId="0" fillId="42" borderId="0" xfId="0" applyFill="1" applyAlignment="1" applyProtection="1">
      <alignment horizontal="center"/>
      <protection locked="0"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 wrapText="1"/>
    </xf>
    <xf numFmtId="0" fontId="3" fillId="0" borderId="0" xfId="0" applyFont="1" applyAlignment="1">
      <alignment/>
    </xf>
    <xf numFmtId="0" fontId="0" fillId="33" borderId="0" xfId="0" applyFill="1" applyAlignment="1">
      <alignment wrapText="1"/>
    </xf>
    <xf numFmtId="0" fontId="2" fillId="33" borderId="4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2" fillId="34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1" fontId="3" fillId="33" borderId="18" xfId="0" applyNumberFormat="1" applyFont="1" applyFill="1" applyBorder="1" applyAlignment="1">
      <alignment horizontal="left"/>
    </xf>
    <xf numFmtId="0" fontId="0" fillId="33" borderId="4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41" xfId="0" applyFill="1" applyBorder="1" applyAlignment="1">
      <alignment/>
    </xf>
    <xf numFmtId="0" fontId="2" fillId="0" borderId="11" xfId="0" applyFont="1" applyBorder="1" applyAlignment="1">
      <alignment horizontal="left"/>
    </xf>
    <xf numFmtId="0" fontId="0" fillId="33" borderId="31" xfId="0" applyFont="1" applyFill="1" applyBorder="1" applyAlignment="1">
      <alignment horizontal="left"/>
    </xf>
    <xf numFmtId="0" fontId="0" fillId="33" borderId="32" xfId="0" applyFill="1" applyBorder="1" applyAlignment="1">
      <alignment horizontal="left"/>
    </xf>
    <xf numFmtId="0" fontId="0" fillId="0" borderId="32" xfId="0" applyBorder="1" applyAlignment="1">
      <alignment/>
    </xf>
    <xf numFmtId="0" fontId="2" fillId="33" borderId="46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1</xdr:row>
      <xdr:rowOff>38100</xdr:rowOff>
    </xdr:from>
    <xdr:to>
      <xdr:col>8</xdr:col>
      <xdr:colOff>514350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0002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400050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71450"/>
          <a:ext cx="4000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1</xdr:row>
      <xdr:rowOff>19050</xdr:rowOff>
    </xdr:from>
    <xdr:to>
      <xdr:col>9</xdr:col>
      <xdr:colOff>561975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180975"/>
          <a:ext cx="428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1</xdr:row>
      <xdr:rowOff>0</xdr:rowOff>
    </xdr:from>
    <xdr:to>
      <xdr:col>8</xdr:col>
      <xdr:colOff>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61925"/>
          <a:ext cx="4095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32" sqref="A32:IV32"/>
    </sheetView>
  </sheetViews>
  <sheetFormatPr defaultColWidth="11.421875" defaultRowHeight="12.75"/>
  <cols>
    <col min="1" max="1" width="3.28125" style="0" customWidth="1"/>
    <col min="2" max="2" width="3.00390625" style="0" customWidth="1"/>
    <col min="3" max="3" width="6.8515625" style="0" customWidth="1"/>
    <col min="4" max="4" width="12.140625" style="0" customWidth="1"/>
    <col min="7" max="7" width="10.8515625" style="0" customWidth="1"/>
    <col min="8" max="8" width="16.421875" style="0" customWidth="1"/>
    <col min="9" max="9" width="8.8515625" style="0" customWidth="1"/>
    <col min="10" max="10" width="2.421875" style="0" customWidth="1"/>
  </cols>
  <sheetData>
    <row r="1" spans="1:10" ht="12.75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7" customHeight="1">
      <c r="A2" s="73"/>
      <c r="B2" s="113" t="s">
        <v>106</v>
      </c>
      <c r="C2" s="114"/>
      <c r="D2" s="114"/>
      <c r="E2" s="114"/>
      <c r="F2" s="73"/>
      <c r="G2" s="73"/>
      <c r="H2" s="91" t="s">
        <v>107</v>
      </c>
      <c r="I2" s="73"/>
      <c r="J2" s="73"/>
    </row>
    <row r="3" spans="1:10" ht="12.75">
      <c r="A3" s="73"/>
      <c r="B3" s="87" t="s">
        <v>116</v>
      </c>
      <c r="C3" s="87"/>
      <c r="D3" s="87"/>
      <c r="E3" s="87"/>
      <c r="F3" s="73"/>
      <c r="G3" s="73"/>
      <c r="H3" s="73"/>
      <c r="I3" s="73"/>
      <c r="J3" s="73"/>
    </row>
    <row r="4" spans="1:10" ht="12.75">
      <c r="A4" s="73"/>
      <c r="B4" s="87"/>
      <c r="C4" s="87"/>
      <c r="D4" s="87"/>
      <c r="E4" s="87"/>
      <c r="F4" s="73"/>
      <c r="G4" s="73"/>
      <c r="H4" s="73"/>
      <c r="I4" s="73"/>
      <c r="J4" s="73"/>
    </row>
    <row r="5" spans="1:10" ht="12.75">
      <c r="A5" s="73"/>
      <c r="B5" s="87"/>
      <c r="C5" s="87"/>
      <c r="D5" s="87"/>
      <c r="E5" s="87"/>
      <c r="F5" s="112" t="s">
        <v>115</v>
      </c>
      <c r="G5" s="112"/>
      <c r="H5" s="109"/>
      <c r="I5" s="73"/>
      <c r="J5" s="73"/>
    </row>
    <row r="6" spans="1:10" ht="12.75">
      <c r="A6" s="73"/>
      <c r="B6" s="73"/>
      <c r="C6" s="73"/>
      <c r="D6" s="73"/>
      <c r="E6" s="73"/>
      <c r="F6" s="73"/>
      <c r="G6" s="73"/>
      <c r="H6" s="107"/>
      <c r="I6" s="73"/>
      <c r="J6" s="73"/>
    </row>
    <row r="7" spans="1:10" ht="15.75">
      <c r="A7" s="73"/>
      <c r="B7" s="1" t="s">
        <v>111</v>
      </c>
      <c r="C7" s="73"/>
      <c r="D7" s="73"/>
      <c r="E7" s="73"/>
      <c r="F7" s="73"/>
      <c r="G7" s="106" t="s">
        <v>114</v>
      </c>
      <c r="H7" s="108">
        <f ca="1">TODAY()</f>
        <v>41737</v>
      </c>
      <c r="I7" s="73"/>
      <c r="J7" s="73"/>
    </row>
    <row r="8" spans="1:10" ht="12.75">
      <c r="A8" s="73"/>
      <c r="B8" s="87"/>
      <c r="C8" s="2" t="s">
        <v>90</v>
      </c>
      <c r="D8" s="73"/>
      <c r="E8" s="73"/>
      <c r="F8" s="73"/>
      <c r="G8" s="73"/>
      <c r="H8" s="73"/>
      <c r="I8" s="73"/>
      <c r="J8" s="73"/>
    </row>
    <row r="9" spans="1:10" ht="9.75" customHeight="1">
      <c r="A9" s="73"/>
      <c r="B9" s="73"/>
      <c r="C9" s="73"/>
      <c r="D9" s="73"/>
      <c r="E9" s="73"/>
      <c r="F9" s="73"/>
      <c r="G9" s="73"/>
      <c r="H9" s="73"/>
      <c r="I9" s="73"/>
      <c r="J9" s="73"/>
    </row>
    <row r="10" spans="1:10" ht="19.5" customHeight="1">
      <c r="A10" s="73"/>
      <c r="B10" s="73"/>
      <c r="C10" s="87" t="s">
        <v>91</v>
      </c>
      <c r="D10" s="73"/>
      <c r="E10" s="110">
        <v>123</v>
      </c>
      <c r="F10" s="110"/>
      <c r="G10" s="110"/>
      <c r="H10" s="110"/>
      <c r="I10" s="73"/>
      <c r="J10" s="73"/>
    </row>
    <row r="11" spans="1:10" ht="9.7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</row>
    <row r="12" spans="1:10" ht="19.5" customHeight="1">
      <c r="A12" s="73"/>
      <c r="B12" s="73"/>
      <c r="C12" s="73" t="s">
        <v>92</v>
      </c>
      <c r="D12" s="73"/>
      <c r="E12" s="111"/>
      <c r="F12" s="111"/>
      <c r="G12" s="111"/>
      <c r="H12" s="111"/>
      <c r="I12" s="73"/>
      <c r="J12" s="73"/>
    </row>
    <row r="13" spans="1:10" ht="9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</row>
    <row r="14" spans="1:10" ht="19.5" customHeight="1">
      <c r="A14" s="73"/>
      <c r="B14" s="73"/>
      <c r="C14" s="73" t="s">
        <v>93</v>
      </c>
      <c r="D14" s="73"/>
      <c r="E14" s="111"/>
      <c r="F14" s="111"/>
      <c r="G14" s="111"/>
      <c r="H14" s="111"/>
      <c r="I14" s="73"/>
      <c r="J14" s="73"/>
    </row>
    <row r="15" spans="1:10" ht="9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</row>
    <row r="16" spans="1:10" ht="19.5" customHeight="1">
      <c r="A16" s="73"/>
      <c r="B16" s="73"/>
      <c r="C16" s="73" t="s">
        <v>94</v>
      </c>
      <c r="D16" s="73"/>
      <c r="E16" s="111"/>
      <c r="F16" s="111"/>
      <c r="G16" s="111"/>
      <c r="H16" s="111"/>
      <c r="I16" s="73"/>
      <c r="J16" s="73"/>
    </row>
    <row r="17" spans="1:10" ht="9.75" customHeight="1">
      <c r="A17" s="73"/>
      <c r="B17" s="73"/>
      <c r="C17" s="73"/>
      <c r="D17" s="73"/>
      <c r="E17" s="73"/>
      <c r="F17" s="73"/>
      <c r="G17" s="73"/>
      <c r="H17" s="73"/>
      <c r="I17" s="73"/>
      <c r="J17" s="73"/>
    </row>
    <row r="18" spans="1:10" ht="19.5" customHeight="1">
      <c r="A18" s="73"/>
      <c r="B18" s="73"/>
      <c r="C18" s="73" t="s">
        <v>95</v>
      </c>
      <c r="D18" s="73"/>
      <c r="E18" s="111"/>
      <c r="F18" s="111"/>
      <c r="G18" s="111"/>
      <c r="H18" s="111"/>
      <c r="I18" s="73"/>
      <c r="J18" s="73"/>
    </row>
    <row r="19" spans="1:10" ht="9.75" customHeight="1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ht="19.5" customHeight="1">
      <c r="A20" s="73"/>
      <c r="B20" s="73"/>
      <c r="C20" s="73" t="s">
        <v>96</v>
      </c>
      <c r="D20" s="73"/>
      <c r="E20" s="111"/>
      <c r="F20" s="111"/>
      <c r="G20" s="111"/>
      <c r="H20" s="111"/>
      <c r="I20" s="73"/>
      <c r="J20" s="73"/>
    </row>
    <row r="21" spans="1:10" ht="51.75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</row>
    <row r="22" spans="1:10" ht="12.75">
      <c r="A22" s="73"/>
      <c r="B22" s="73"/>
      <c r="C22" s="73" t="s">
        <v>97</v>
      </c>
      <c r="D22" s="73"/>
      <c r="E22" s="73"/>
      <c r="F22" s="73"/>
      <c r="G22" s="73"/>
      <c r="H22" s="92"/>
      <c r="I22" s="73"/>
      <c r="J22" s="73"/>
    </row>
    <row r="23" spans="1:10" ht="9.75" customHeight="1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10" ht="24.75" customHeight="1">
      <c r="A24" s="73"/>
      <c r="B24" s="73"/>
      <c r="C24" s="73" t="s">
        <v>98</v>
      </c>
      <c r="D24" s="73"/>
      <c r="E24" s="73"/>
      <c r="F24" s="73"/>
      <c r="G24" s="73"/>
      <c r="H24" s="93"/>
      <c r="I24" s="73" t="s">
        <v>11</v>
      </c>
      <c r="J24" s="73"/>
    </row>
    <row r="25" spans="1:10" ht="9.75" customHeight="1">
      <c r="A25" s="73"/>
      <c r="B25" s="73"/>
      <c r="C25" s="73"/>
      <c r="D25" s="73"/>
      <c r="E25" s="73"/>
      <c r="F25" s="73"/>
      <c r="G25" s="73"/>
      <c r="H25" s="73"/>
      <c r="I25" s="73"/>
      <c r="J25" s="73"/>
    </row>
    <row r="26" spans="1:10" ht="24.75" customHeight="1">
      <c r="A26" s="73"/>
      <c r="B26" s="73"/>
      <c r="C26" s="73" t="s">
        <v>99</v>
      </c>
      <c r="D26" s="73"/>
      <c r="E26" s="73"/>
      <c r="F26" s="73"/>
      <c r="G26" s="73"/>
      <c r="H26" s="93"/>
      <c r="I26" s="73" t="s">
        <v>11</v>
      </c>
      <c r="J26" s="73"/>
    </row>
    <row r="27" spans="1:10" ht="9.75" customHeight="1">
      <c r="A27" s="73"/>
      <c r="B27" s="73"/>
      <c r="C27" s="73"/>
      <c r="D27" s="73"/>
      <c r="E27" s="73"/>
      <c r="F27" s="73"/>
      <c r="G27" s="73"/>
      <c r="H27" s="73"/>
      <c r="I27" s="73"/>
      <c r="J27" s="73"/>
    </row>
    <row r="28" spans="1:10" ht="24.75" customHeight="1">
      <c r="A28" s="73"/>
      <c r="B28" s="73"/>
      <c r="C28" s="73"/>
      <c r="D28" s="115" t="s">
        <v>100</v>
      </c>
      <c r="E28" s="115"/>
      <c r="F28" s="115"/>
      <c r="G28" s="115"/>
      <c r="H28" s="94"/>
      <c r="I28" s="73" t="s">
        <v>11</v>
      </c>
      <c r="J28" s="73"/>
    </row>
    <row r="29" spans="1:10" ht="9.75" customHeight="1">
      <c r="A29" s="73"/>
      <c r="B29" s="73"/>
      <c r="C29" s="73"/>
      <c r="D29" s="73"/>
      <c r="E29" s="73"/>
      <c r="F29" s="73"/>
      <c r="G29" s="73"/>
      <c r="H29" s="73"/>
      <c r="I29" s="73"/>
      <c r="J29" s="73"/>
    </row>
    <row r="30" spans="1:10" ht="24.75" customHeight="1">
      <c r="A30" s="73"/>
      <c r="B30" s="73"/>
      <c r="C30" s="73"/>
      <c r="D30" s="115" t="s">
        <v>101</v>
      </c>
      <c r="E30" s="115"/>
      <c r="F30" s="115"/>
      <c r="G30" s="115"/>
      <c r="H30" s="94"/>
      <c r="I30" s="73" t="s">
        <v>11</v>
      </c>
      <c r="J30" s="73"/>
    </row>
    <row r="31" spans="1:10" ht="9.75" customHeight="1">
      <c r="A31" s="73"/>
      <c r="B31" s="73"/>
      <c r="C31" s="73"/>
      <c r="D31" s="73"/>
      <c r="E31" s="73"/>
      <c r="F31" s="73"/>
      <c r="G31" s="73"/>
      <c r="H31" s="89"/>
      <c r="I31" s="73"/>
      <c r="J31" s="73"/>
    </row>
    <row r="32" spans="1:10" ht="24.75" customHeight="1">
      <c r="A32" s="73"/>
      <c r="B32" s="73"/>
      <c r="C32" s="73" t="s">
        <v>102</v>
      </c>
      <c r="D32" s="73"/>
      <c r="E32" s="73"/>
      <c r="F32" s="73"/>
      <c r="G32" s="73"/>
      <c r="H32" s="94"/>
      <c r="I32" s="73" t="s">
        <v>11</v>
      </c>
      <c r="J32" s="73"/>
    </row>
    <row r="33" spans="1:10" ht="9.75" customHeight="1">
      <c r="A33" s="73"/>
      <c r="B33" s="73"/>
      <c r="C33" s="73"/>
      <c r="D33" s="73"/>
      <c r="E33" s="73"/>
      <c r="F33" s="73"/>
      <c r="G33" s="73"/>
      <c r="H33" s="89"/>
      <c r="I33" s="73"/>
      <c r="J33" s="73"/>
    </row>
    <row r="34" spans="1:10" ht="24.75" customHeight="1">
      <c r="A34" s="73"/>
      <c r="B34" s="73"/>
      <c r="C34" s="73"/>
      <c r="D34" s="115" t="s">
        <v>103</v>
      </c>
      <c r="E34" s="115"/>
      <c r="F34" s="115"/>
      <c r="G34" s="115"/>
      <c r="H34" s="93"/>
      <c r="I34" s="73" t="s">
        <v>11</v>
      </c>
      <c r="J34" s="73"/>
    </row>
    <row r="35" spans="1:10" ht="24.75" customHeight="1">
      <c r="A35" s="73"/>
      <c r="B35" s="73"/>
      <c r="C35" s="73"/>
      <c r="D35" s="88"/>
      <c r="E35" s="88"/>
      <c r="F35" s="88"/>
      <c r="G35" s="88"/>
      <c r="H35" s="88"/>
      <c r="I35" s="73"/>
      <c r="J35" s="73"/>
    </row>
    <row r="36" spans="1:10" ht="24.75" customHeight="1">
      <c r="A36" s="73"/>
      <c r="B36" s="73"/>
      <c r="C36" s="73"/>
      <c r="D36" s="88"/>
      <c r="E36" s="88"/>
      <c r="F36" s="88"/>
      <c r="G36" s="88"/>
      <c r="H36" s="88"/>
      <c r="I36" s="73"/>
      <c r="J36" s="73"/>
    </row>
    <row r="37" spans="1:10" ht="9.75" customHeight="1">
      <c r="A37" s="73"/>
      <c r="B37" s="73"/>
      <c r="C37" s="73"/>
      <c r="D37" s="73"/>
      <c r="E37" s="73"/>
      <c r="F37" s="73"/>
      <c r="G37" s="73"/>
      <c r="H37" s="90"/>
      <c r="I37" s="73"/>
      <c r="J37" s="73"/>
    </row>
    <row r="38" spans="1:10" ht="24.75" customHeight="1">
      <c r="A38" s="73"/>
      <c r="B38" s="73"/>
      <c r="C38" s="87" t="s">
        <v>104</v>
      </c>
      <c r="D38" s="73"/>
      <c r="E38" s="73"/>
      <c r="F38" s="73" t="s">
        <v>105</v>
      </c>
      <c r="G38" s="73"/>
      <c r="H38" s="95">
        <f>Bilanz!E16</f>
        <v>0</v>
      </c>
      <c r="I38" s="73" t="s">
        <v>89</v>
      </c>
      <c r="J38" s="73"/>
    </row>
    <row r="39" spans="1:10" ht="12.75">
      <c r="A39" s="73"/>
      <c r="B39" s="73"/>
      <c r="C39" s="73"/>
      <c r="D39" s="73"/>
      <c r="E39" s="73"/>
      <c r="F39" s="73"/>
      <c r="G39" s="73"/>
      <c r="H39" s="73"/>
      <c r="I39" s="73"/>
      <c r="J39" s="73"/>
    </row>
    <row r="40" spans="1:10" ht="12.75">
      <c r="A40" s="73"/>
      <c r="B40" s="73"/>
      <c r="C40" s="73"/>
      <c r="D40" s="73"/>
      <c r="E40" s="73"/>
      <c r="F40" s="73"/>
      <c r="G40" s="73"/>
      <c r="H40" s="73"/>
      <c r="I40" s="73"/>
      <c r="J40" s="73"/>
    </row>
    <row r="41" spans="1:10" ht="12.75">
      <c r="A41" s="73"/>
      <c r="B41" s="73"/>
      <c r="C41" s="73"/>
      <c r="D41" s="73"/>
      <c r="E41" s="73"/>
      <c r="F41" s="73"/>
      <c r="G41" s="73"/>
      <c r="H41" s="73"/>
      <c r="I41" s="73"/>
      <c r="J41" s="73"/>
    </row>
  </sheetData>
  <sheetProtection password="C01C" sheet="1" objects="1" scenarios="1"/>
  <mergeCells count="11">
    <mergeCell ref="D34:G34"/>
    <mergeCell ref="D28:G28"/>
    <mergeCell ref="E16:H16"/>
    <mergeCell ref="E18:H18"/>
    <mergeCell ref="E20:H20"/>
    <mergeCell ref="E10:H10"/>
    <mergeCell ref="E12:H12"/>
    <mergeCell ref="E14:H14"/>
    <mergeCell ref="F5:G5"/>
    <mergeCell ref="B2:E2"/>
    <mergeCell ref="D30:G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3.00390625" style="6" customWidth="1"/>
    <col min="2" max="2" width="19.00390625" style="6" customWidth="1"/>
    <col min="3" max="3" width="5.57421875" style="6" bestFit="1" customWidth="1"/>
    <col min="4" max="4" width="6.57421875" style="6" customWidth="1"/>
    <col min="5" max="5" width="5.7109375" style="6" customWidth="1"/>
    <col min="6" max="6" width="6.28125" style="6" customWidth="1"/>
    <col min="7" max="7" width="9.8515625" style="6" customWidth="1"/>
    <col min="8" max="8" width="9.7109375" style="6" customWidth="1"/>
    <col min="9" max="9" width="5.57421875" style="6" customWidth="1"/>
    <col min="10" max="10" width="8.57421875" style="6" customWidth="1"/>
    <col min="11" max="11" width="6.8515625" style="6" customWidth="1"/>
    <col min="12" max="12" width="3.00390625" style="6" customWidth="1"/>
    <col min="13" max="16384" width="11.421875" style="6" customWidth="1"/>
  </cols>
  <sheetData>
    <row r="1" spans="1:12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6.25" customHeight="1">
      <c r="A2" s="73"/>
      <c r="B2" s="113" t="s">
        <v>108</v>
      </c>
      <c r="C2" s="114"/>
      <c r="D2" s="114"/>
      <c r="E2" s="114"/>
      <c r="F2" s="73"/>
      <c r="G2" s="73"/>
      <c r="H2" s="73"/>
      <c r="I2" s="118" t="s">
        <v>107</v>
      </c>
      <c r="J2" s="119"/>
      <c r="K2" s="73"/>
      <c r="L2" s="73"/>
    </row>
    <row r="3" spans="1:12" ht="15.75">
      <c r="A3" s="73"/>
      <c r="B3" s="87" t="s">
        <v>116</v>
      </c>
      <c r="C3" s="87"/>
      <c r="D3" s="87"/>
      <c r="E3" s="87"/>
      <c r="F3" s="73"/>
      <c r="G3" s="73"/>
      <c r="H3" s="73"/>
      <c r="I3" s="73"/>
      <c r="J3" s="1"/>
      <c r="K3" s="73"/>
      <c r="L3" s="73"/>
    </row>
    <row r="4" spans="1:12" ht="15.75">
      <c r="A4" s="73"/>
      <c r="B4" s="87"/>
      <c r="C4" s="87"/>
      <c r="D4" s="87"/>
      <c r="E4" s="87"/>
      <c r="F4" s="73"/>
      <c r="G4" s="73"/>
      <c r="H4" s="73"/>
      <c r="I4" s="73"/>
      <c r="J4" s="1"/>
      <c r="K4" s="73"/>
      <c r="L4" s="73"/>
    </row>
    <row r="5" spans="1:12" ht="15.75">
      <c r="A5" s="73"/>
      <c r="B5" s="1" t="s">
        <v>109</v>
      </c>
      <c r="C5" s="2"/>
      <c r="D5" s="2"/>
      <c r="E5" s="2"/>
      <c r="F5" s="3"/>
      <c r="G5" s="2"/>
      <c r="H5" s="2"/>
      <c r="I5" s="4"/>
      <c r="J5" s="120" t="s">
        <v>0</v>
      </c>
      <c r="K5" s="121"/>
      <c r="L5" s="73"/>
    </row>
    <row r="6" spans="1:12" ht="16.5" thickBot="1">
      <c r="A6" s="73"/>
      <c r="B6" s="1"/>
      <c r="C6" s="2"/>
      <c r="D6" s="2"/>
      <c r="E6" s="2"/>
      <c r="F6" s="3"/>
      <c r="G6" s="2"/>
      <c r="H6" s="103" t="s">
        <v>1</v>
      </c>
      <c r="I6" s="122">
        <f>Humusbilanz!E10</f>
        <v>123</v>
      </c>
      <c r="J6" s="122"/>
      <c r="K6" s="122"/>
      <c r="L6" s="73"/>
    </row>
    <row r="7" spans="1:12" ht="16.5" customHeight="1">
      <c r="A7" s="73"/>
      <c r="B7" s="7"/>
      <c r="C7" s="123" t="s">
        <v>2</v>
      </c>
      <c r="D7" s="124"/>
      <c r="E7" s="124"/>
      <c r="F7" s="124"/>
      <c r="G7" s="125"/>
      <c r="H7" s="126" t="s">
        <v>3</v>
      </c>
      <c r="I7" s="127"/>
      <c r="J7" s="127"/>
      <c r="K7" s="128"/>
      <c r="L7" s="73"/>
    </row>
    <row r="8" spans="1:12" ht="16.5" customHeight="1">
      <c r="A8" s="73"/>
      <c r="B8" s="9"/>
      <c r="C8" s="10" t="s">
        <v>4</v>
      </c>
      <c r="D8" s="11" t="s">
        <v>5</v>
      </c>
      <c r="E8" s="10" t="s">
        <v>6</v>
      </c>
      <c r="F8" s="116" t="s">
        <v>7</v>
      </c>
      <c r="G8" s="117"/>
      <c r="H8" s="12" t="s">
        <v>8</v>
      </c>
      <c r="I8" s="13"/>
      <c r="J8" s="14" t="s">
        <v>9</v>
      </c>
      <c r="K8" s="15" t="s">
        <v>10</v>
      </c>
      <c r="L8" s="73"/>
    </row>
    <row r="9" spans="1:12" ht="16.5" customHeight="1" thickBot="1">
      <c r="A9" s="73"/>
      <c r="B9" s="16"/>
      <c r="C9" s="17" t="s">
        <v>11</v>
      </c>
      <c r="D9" s="18" t="s">
        <v>12</v>
      </c>
      <c r="E9" s="17" t="s">
        <v>13</v>
      </c>
      <c r="F9" s="18" t="s">
        <v>14</v>
      </c>
      <c r="G9" s="19" t="s">
        <v>15</v>
      </c>
      <c r="H9" s="20" t="s">
        <v>11</v>
      </c>
      <c r="I9" s="21" t="s">
        <v>16</v>
      </c>
      <c r="J9" s="21" t="s">
        <v>17</v>
      </c>
      <c r="K9" s="22" t="s">
        <v>18</v>
      </c>
      <c r="L9" s="73"/>
    </row>
    <row r="10" spans="1:12" ht="16.5" customHeight="1">
      <c r="A10" s="73"/>
      <c r="B10" s="23" t="s">
        <v>19</v>
      </c>
      <c r="C10" s="24"/>
      <c r="D10" s="25">
        <f>IF(C10=0,0,C10/$C$50*100)</f>
        <v>0</v>
      </c>
      <c r="E10" s="24"/>
      <c r="F10" s="26">
        <v>-280</v>
      </c>
      <c r="G10" s="27">
        <f>F10*C10</f>
        <v>0</v>
      </c>
      <c r="H10" s="28"/>
      <c r="I10" s="29">
        <v>100</v>
      </c>
      <c r="J10" s="26">
        <v>0.7</v>
      </c>
      <c r="K10" s="27">
        <f>E10*H10*I10*J10/10</f>
        <v>0</v>
      </c>
      <c r="L10" s="73"/>
    </row>
    <row r="11" spans="1:12" ht="16.5" customHeight="1">
      <c r="A11" s="73"/>
      <c r="B11" s="30" t="s">
        <v>20</v>
      </c>
      <c r="C11" s="31"/>
      <c r="D11" s="32">
        <f>IF(C11=0,0,C11/$C$50*100)</f>
        <v>0</v>
      </c>
      <c r="E11" s="31"/>
      <c r="F11" s="33">
        <v>-280</v>
      </c>
      <c r="G11" s="34">
        <f aca="true" t="shared" si="0" ref="G11:G49">F11*C11</f>
        <v>0</v>
      </c>
      <c r="H11" s="35"/>
      <c r="I11" s="36">
        <v>100</v>
      </c>
      <c r="J11" s="33">
        <v>0.9</v>
      </c>
      <c r="K11" s="34">
        <f aca="true" t="shared" si="1" ref="K11:K49">E11*H11*I11*J11/10</f>
        <v>0</v>
      </c>
      <c r="L11" s="73"/>
    </row>
    <row r="12" spans="1:12" ht="16.5" customHeight="1">
      <c r="A12" s="73"/>
      <c r="B12" s="30" t="s">
        <v>21</v>
      </c>
      <c r="C12" s="31"/>
      <c r="D12" s="32">
        <f>IF(C12=0,0,C12/$C$50*100)</f>
        <v>0</v>
      </c>
      <c r="E12" s="31"/>
      <c r="F12" s="33">
        <v>-280</v>
      </c>
      <c r="G12" s="34">
        <f t="shared" si="0"/>
        <v>0</v>
      </c>
      <c r="H12" s="35"/>
      <c r="I12" s="36">
        <v>100</v>
      </c>
      <c r="J12" s="33">
        <v>0.9</v>
      </c>
      <c r="K12" s="34">
        <f t="shared" si="1"/>
        <v>0</v>
      </c>
      <c r="L12" s="73"/>
    </row>
    <row r="13" spans="1:12" ht="16.5" customHeight="1">
      <c r="A13" s="73"/>
      <c r="B13" s="30" t="s">
        <v>22</v>
      </c>
      <c r="C13" s="31"/>
      <c r="D13" s="32">
        <f>IF(C13=0,0,C13/$C$50*100)</f>
        <v>0</v>
      </c>
      <c r="E13" s="31"/>
      <c r="F13" s="33">
        <v>-280</v>
      </c>
      <c r="G13" s="34">
        <f t="shared" si="0"/>
        <v>0</v>
      </c>
      <c r="H13" s="35"/>
      <c r="I13" s="36">
        <v>100</v>
      </c>
      <c r="J13" s="33">
        <v>0.8</v>
      </c>
      <c r="K13" s="34">
        <f t="shared" si="1"/>
        <v>0</v>
      </c>
      <c r="L13" s="73"/>
    </row>
    <row r="14" spans="1:12" ht="16.5" customHeight="1">
      <c r="A14" s="73"/>
      <c r="B14" s="30" t="s">
        <v>23</v>
      </c>
      <c r="C14" s="31"/>
      <c r="D14" s="32">
        <f>IF(C14=0,0,C14/$C$50*100)</f>
        <v>0</v>
      </c>
      <c r="E14" s="31"/>
      <c r="F14" s="33">
        <v>-280</v>
      </c>
      <c r="G14" s="34">
        <f t="shared" si="0"/>
        <v>0</v>
      </c>
      <c r="H14" s="35"/>
      <c r="I14" s="36">
        <v>100</v>
      </c>
      <c r="J14" s="33">
        <v>0.7</v>
      </c>
      <c r="K14" s="34">
        <f t="shared" si="1"/>
        <v>0</v>
      </c>
      <c r="L14" s="73"/>
    </row>
    <row r="15" spans="1:12" ht="16.5" customHeight="1">
      <c r="A15" s="73"/>
      <c r="B15" s="30" t="s">
        <v>24</v>
      </c>
      <c r="C15" s="31"/>
      <c r="D15" s="32">
        <f>IF(C15=0,0,C15/$C$50*100)</f>
        <v>0</v>
      </c>
      <c r="E15" s="31"/>
      <c r="F15" s="33">
        <v>-280</v>
      </c>
      <c r="G15" s="34">
        <f t="shared" si="0"/>
        <v>0</v>
      </c>
      <c r="H15" s="35"/>
      <c r="I15" s="36">
        <v>100</v>
      </c>
      <c r="J15" s="33">
        <v>0.8</v>
      </c>
      <c r="K15" s="34">
        <f t="shared" si="1"/>
        <v>0</v>
      </c>
      <c r="L15" s="73"/>
    </row>
    <row r="16" spans="1:12" ht="16.5" customHeight="1">
      <c r="A16" s="73"/>
      <c r="B16" s="30" t="s">
        <v>25</v>
      </c>
      <c r="C16" s="31"/>
      <c r="D16" s="32">
        <f>IF(C16=0,0,C16/$C$50*100)</f>
        <v>0</v>
      </c>
      <c r="E16" s="31"/>
      <c r="F16" s="33">
        <v>-280</v>
      </c>
      <c r="G16" s="34">
        <f t="shared" si="0"/>
        <v>0</v>
      </c>
      <c r="H16" s="35"/>
      <c r="I16" s="36">
        <v>100</v>
      </c>
      <c r="J16" s="33">
        <v>0.8</v>
      </c>
      <c r="K16" s="34">
        <f t="shared" si="1"/>
        <v>0</v>
      </c>
      <c r="L16" s="73"/>
    </row>
    <row r="17" spans="1:12" ht="16.5" customHeight="1">
      <c r="A17" s="73"/>
      <c r="B17" s="30" t="s">
        <v>26</v>
      </c>
      <c r="C17" s="31"/>
      <c r="D17" s="32">
        <f>IF(C17=0,0,C17/$C$50*100)</f>
        <v>0</v>
      </c>
      <c r="E17" s="31"/>
      <c r="F17" s="33">
        <v>-280</v>
      </c>
      <c r="G17" s="34">
        <f t="shared" si="0"/>
        <v>0</v>
      </c>
      <c r="H17" s="35"/>
      <c r="I17" s="36">
        <v>100</v>
      </c>
      <c r="J17" s="33">
        <v>1.1</v>
      </c>
      <c r="K17" s="34">
        <f t="shared" si="1"/>
        <v>0</v>
      </c>
      <c r="L17" s="73"/>
    </row>
    <row r="18" spans="1:12" ht="16.5" customHeight="1">
      <c r="A18" s="73"/>
      <c r="B18" s="30" t="s">
        <v>27</v>
      </c>
      <c r="C18" s="31"/>
      <c r="D18" s="32">
        <f>IF(C18=0,0,C18/$C$50*100)</f>
        <v>0</v>
      </c>
      <c r="E18" s="31"/>
      <c r="F18" s="33">
        <v>-280</v>
      </c>
      <c r="G18" s="34">
        <f t="shared" si="0"/>
        <v>0</v>
      </c>
      <c r="H18" s="35"/>
      <c r="I18" s="36">
        <v>100</v>
      </c>
      <c r="J18" s="33">
        <v>1.7</v>
      </c>
      <c r="K18" s="34">
        <f t="shared" si="1"/>
        <v>0</v>
      </c>
      <c r="L18" s="73"/>
    </row>
    <row r="19" spans="1:12" ht="16.5" customHeight="1">
      <c r="A19" s="73"/>
      <c r="B19" s="30" t="s">
        <v>28</v>
      </c>
      <c r="C19" s="31"/>
      <c r="D19" s="32">
        <f>IF(C19=0,0,C19/$C$50*100)</f>
        <v>0</v>
      </c>
      <c r="E19" s="31"/>
      <c r="F19" s="33">
        <v>-280</v>
      </c>
      <c r="G19" s="34">
        <f t="shared" si="0"/>
        <v>0</v>
      </c>
      <c r="H19" s="35"/>
      <c r="I19" s="36">
        <v>100</v>
      </c>
      <c r="J19" s="33">
        <v>1.7</v>
      </c>
      <c r="K19" s="34">
        <f t="shared" si="1"/>
        <v>0</v>
      </c>
      <c r="L19" s="73"/>
    </row>
    <row r="20" spans="1:12" ht="16.5" customHeight="1">
      <c r="A20" s="73"/>
      <c r="B20" s="30" t="s">
        <v>29</v>
      </c>
      <c r="C20" s="31"/>
      <c r="D20" s="32">
        <f>IF(C20=0,0,C20/$C$50*100)</f>
        <v>0</v>
      </c>
      <c r="E20" s="31"/>
      <c r="F20" s="33">
        <v>-280</v>
      </c>
      <c r="G20" s="34">
        <f t="shared" si="0"/>
        <v>0</v>
      </c>
      <c r="H20" s="35"/>
      <c r="I20" s="36">
        <v>100</v>
      </c>
      <c r="J20" s="33">
        <v>1.5</v>
      </c>
      <c r="K20" s="34">
        <f t="shared" si="1"/>
        <v>0</v>
      </c>
      <c r="L20" s="73"/>
    </row>
    <row r="21" spans="1:12" ht="16.5" customHeight="1">
      <c r="A21" s="73"/>
      <c r="B21" s="30" t="s">
        <v>30</v>
      </c>
      <c r="C21" s="31"/>
      <c r="D21" s="32">
        <f>IF(C21=0,0,C21/$C$50*100)</f>
        <v>0</v>
      </c>
      <c r="E21" s="31"/>
      <c r="F21" s="33">
        <v>-560</v>
      </c>
      <c r="G21" s="34">
        <f t="shared" si="0"/>
        <v>0</v>
      </c>
      <c r="H21" s="35"/>
      <c r="I21" s="36">
        <v>0</v>
      </c>
      <c r="J21" s="33">
        <v>0</v>
      </c>
      <c r="K21" s="34">
        <f t="shared" si="1"/>
        <v>0</v>
      </c>
      <c r="L21" s="73"/>
    </row>
    <row r="22" spans="1:12" ht="16.5" customHeight="1">
      <c r="A22" s="73"/>
      <c r="B22" s="30" t="s">
        <v>31</v>
      </c>
      <c r="C22" s="31"/>
      <c r="D22" s="32">
        <f>IF(C22=0,0,C22/$C$50*100)</f>
        <v>0</v>
      </c>
      <c r="E22" s="31"/>
      <c r="F22" s="33">
        <v>-560</v>
      </c>
      <c r="G22" s="34">
        <f t="shared" si="0"/>
        <v>0</v>
      </c>
      <c r="H22" s="35"/>
      <c r="I22" s="36">
        <v>100</v>
      </c>
      <c r="J22" s="33">
        <v>1</v>
      </c>
      <c r="K22" s="34">
        <f t="shared" si="1"/>
        <v>0</v>
      </c>
      <c r="L22" s="73"/>
    </row>
    <row r="23" spans="1:12" ht="16.5" customHeight="1">
      <c r="A23" s="73"/>
      <c r="B23" s="30" t="s">
        <v>32</v>
      </c>
      <c r="C23" s="31"/>
      <c r="D23" s="32">
        <f>IF(C23=0,0,C23/$C$50*100)</f>
        <v>0</v>
      </c>
      <c r="E23" s="31"/>
      <c r="F23" s="33">
        <v>-760</v>
      </c>
      <c r="G23" s="34">
        <f t="shared" si="0"/>
        <v>0</v>
      </c>
      <c r="H23" s="35"/>
      <c r="I23" s="36">
        <v>0</v>
      </c>
      <c r="J23" s="33">
        <v>0</v>
      </c>
      <c r="K23" s="34">
        <f t="shared" si="1"/>
        <v>0</v>
      </c>
      <c r="L23" s="73"/>
    </row>
    <row r="24" spans="1:12" ht="16.5" customHeight="1">
      <c r="A24" s="73"/>
      <c r="B24" s="30" t="s">
        <v>33</v>
      </c>
      <c r="C24" s="31"/>
      <c r="D24" s="32">
        <f>IF(C24=0,0,C24/$C$50*100)</f>
        <v>0</v>
      </c>
      <c r="E24" s="31"/>
      <c r="F24" s="33">
        <v>-760</v>
      </c>
      <c r="G24" s="34">
        <f t="shared" si="0"/>
        <v>0</v>
      </c>
      <c r="H24" s="35"/>
      <c r="I24" s="36">
        <v>8</v>
      </c>
      <c r="J24" s="33">
        <v>0.4</v>
      </c>
      <c r="K24" s="34">
        <f t="shared" si="1"/>
        <v>0</v>
      </c>
      <c r="L24" s="73"/>
    </row>
    <row r="25" spans="1:12" ht="16.5" customHeight="1">
      <c r="A25" s="73"/>
      <c r="B25" s="30" t="s">
        <v>34</v>
      </c>
      <c r="C25" s="31"/>
      <c r="D25" s="32">
        <f>IF(C25=0,0,C25/$C$50*100)</f>
        <v>0</v>
      </c>
      <c r="E25" s="31"/>
      <c r="F25" s="33">
        <v>-760</v>
      </c>
      <c r="G25" s="34">
        <f t="shared" si="0"/>
        <v>0</v>
      </c>
      <c r="H25" s="35"/>
      <c r="I25" s="36">
        <v>8</v>
      </c>
      <c r="J25" s="33">
        <v>0.4</v>
      </c>
      <c r="K25" s="34">
        <f t="shared" si="1"/>
        <v>0</v>
      </c>
      <c r="L25" s="73"/>
    </row>
    <row r="26" spans="1:12" ht="16.5" customHeight="1">
      <c r="A26" s="73"/>
      <c r="B26" s="30" t="s">
        <v>35</v>
      </c>
      <c r="C26" s="31"/>
      <c r="D26" s="32">
        <f>IF(C26=0,0,C26/$C$50*100)</f>
        <v>0</v>
      </c>
      <c r="E26" s="31"/>
      <c r="F26" s="33">
        <v>-760</v>
      </c>
      <c r="G26" s="34">
        <f t="shared" si="0"/>
        <v>0</v>
      </c>
      <c r="H26" s="35"/>
      <c r="I26" s="36">
        <v>8</v>
      </c>
      <c r="J26" s="33">
        <v>0.7</v>
      </c>
      <c r="K26" s="34">
        <f t="shared" si="1"/>
        <v>0</v>
      </c>
      <c r="L26" s="73"/>
    </row>
    <row r="27" spans="1:12" ht="16.5" customHeight="1">
      <c r="A27" s="73"/>
      <c r="B27" s="30" t="s">
        <v>36</v>
      </c>
      <c r="C27" s="31"/>
      <c r="D27" s="32">
        <f>IF(C27=0,0,C27/$C$50*100)</f>
        <v>0</v>
      </c>
      <c r="E27" s="31"/>
      <c r="F27" s="33">
        <v>160</v>
      </c>
      <c r="G27" s="34">
        <f t="shared" si="0"/>
        <v>0</v>
      </c>
      <c r="H27" s="35"/>
      <c r="I27" s="36">
        <v>8</v>
      </c>
      <c r="J27" s="33">
        <v>1</v>
      </c>
      <c r="K27" s="34">
        <f t="shared" si="1"/>
        <v>0</v>
      </c>
      <c r="L27" s="73"/>
    </row>
    <row r="28" spans="1:12" ht="16.5" customHeight="1">
      <c r="A28" s="73"/>
      <c r="B28" s="30" t="s">
        <v>37</v>
      </c>
      <c r="C28" s="31"/>
      <c r="D28" s="32">
        <f>IF(C28=0,0,C28/$C$50*100)</f>
        <v>0</v>
      </c>
      <c r="E28" s="31"/>
      <c r="F28" s="33">
        <v>600</v>
      </c>
      <c r="G28" s="34">
        <f t="shared" si="0"/>
        <v>0</v>
      </c>
      <c r="H28" s="35"/>
      <c r="I28" s="36">
        <v>16</v>
      </c>
      <c r="J28" s="33">
        <v>1</v>
      </c>
      <c r="K28" s="34">
        <f t="shared" si="1"/>
        <v>0</v>
      </c>
      <c r="L28" s="73"/>
    </row>
    <row r="29" spans="1:12" ht="16.5" customHeight="1">
      <c r="A29" s="73"/>
      <c r="B29" s="30" t="s">
        <v>38</v>
      </c>
      <c r="C29" s="31"/>
      <c r="D29" s="32">
        <f>IF(C29=0,0,C29/$C$50*100)</f>
        <v>0</v>
      </c>
      <c r="E29" s="31"/>
      <c r="F29" s="33">
        <v>400</v>
      </c>
      <c r="G29" s="34">
        <f t="shared" si="0"/>
        <v>0</v>
      </c>
      <c r="H29" s="35"/>
      <c r="I29" s="36">
        <v>16</v>
      </c>
      <c r="J29" s="33">
        <v>1</v>
      </c>
      <c r="K29" s="34">
        <f t="shared" si="1"/>
        <v>0</v>
      </c>
      <c r="L29" s="73"/>
    </row>
    <row r="30" spans="1:12" ht="16.5" customHeight="1">
      <c r="A30" s="73"/>
      <c r="B30" s="30" t="s">
        <v>39</v>
      </c>
      <c r="C30" s="31"/>
      <c r="D30" s="32">
        <f>IF(C30=0,0,C30/$C$50*100)</f>
        <v>0</v>
      </c>
      <c r="E30" s="31"/>
      <c r="F30" s="33">
        <v>300</v>
      </c>
      <c r="G30" s="34">
        <f t="shared" si="0"/>
        <v>0</v>
      </c>
      <c r="H30" s="35"/>
      <c r="I30" s="36">
        <v>16</v>
      </c>
      <c r="J30" s="33">
        <v>1</v>
      </c>
      <c r="K30" s="34">
        <f t="shared" si="1"/>
        <v>0</v>
      </c>
      <c r="L30" s="73"/>
    </row>
    <row r="31" spans="1:12" ht="16.5" customHeight="1">
      <c r="A31" s="73"/>
      <c r="B31" s="30" t="s">
        <v>40</v>
      </c>
      <c r="C31" s="31"/>
      <c r="D31" s="32">
        <f>IF(C31=0,0,C31/$C$50*100)</f>
        <v>0</v>
      </c>
      <c r="E31" s="31"/>
      <c r="F31" s="33">
        <v>200</v>
      </c>
      <c r="G31" s="34">
        <f t="shared" si="0"/>
        <v>0</v>
      </c>
      <c r="H31" s="35"/>
      <c r="I31" s="36">
        <v>16</v>
      </c>
      <c r="J31" s="33">
        <v>1</v>
      </c>
      <c r="K31" s="34">
        <f t="shared" si="1"/>
        <v>0</v>
      </c>
      <c r="L31" s="73"/>
    </row>
    <row r="32" spans="1:12" ht="16.5" customHeight="1">
      <c r="A32" s="73"/>
      <c r="B32" s="30" t="s">
        <v>41</v>
      </c>
      <c r="C32" s="31"/>
      <c r="D32" s="32">
        <f>IF(C32=0,0,C32/$C$50*100)</f>
        <v>0</v>
      </c>
      <c r="E32" s="31"/>
      <c r="F32" s="33">
        <v>100</v>
      </c>
      <c r="G32" s="34">
        <f t="shared" si="0"/>
        <v>0</v>
      </c>
      <c r="H32" s="35"/>
      <c r="I32" s="36">
        <v>16</v>
      </c>
      <c r="J32" s="33">
        <v>1</v>
      </c>
      <c r="K32" s="34">
        <f t="shared" si="1"/>
        <v>0</v>
      </c>
      <c r="L32" s="73"/>
    </row>
    <row r="33" spans="1:12" ht="16.5" customHeight="1">
      <c r="A33" s="73"/>
      <c r="B33" s="30" t="s">
        <v>42</v>
      </c>
      <c r="C33" s="31"/>
      <c r="D33" s="32">
        <f>IF(C33=0,0,C33/$C$50*100)</f>
        <v>0</v>
      </c>
      <c r="E33" s="31"/>
      <c r="F33" s="33">
        <v>600</v>
      </c>
      <c r="G33" s="34">
        <f t="shared" si="0"/>
        <v>0</v>
      </c>
      <c r="H33" s="35"/>
      <c r="I33" s="36">
        <v>16</v>
      </c>
      <c r="J33" s="33">
        <v>1</v>
      </c>
      <c r="K33" s="34">
        <f t="shared" si="1"/>
        <v>0</v>
      </c>
      <c r="L33" s="73"/>
    </row>
    <row r="34" spans="1:12" ht="16.5" customHeight="1">
      <c r="A34" s="73"/>
      <c r="B34" s="30" t="s">
        <v>38</v>
      </c>
      <c r="C34" s="31"/>
      <c r="D34" s="32">
        <f>IF(C34=0,0,C34/$C$50*100)</f>
        <v>0</v>
      </c>
      <c r="E34" s="31"/>
      <c r="F34" s="33">
        <v>400</v>
      </c>
      <c r="G34" s="34">
        <f t="shared" si="0"/>
        <v>0</v>
      </c>
      <c r="H34" s="35"/>
      <c r="I34" s="36">
        <v>16</v>
      </c>
      <c r="J34" s="33">
        <v>1</v>
      </c>
      <c r="K34" s="34">
        <f t="shared" si="1"/>
        <v>0</v>
      </c>
      <c r="L34" s="73"/>
    </row>
    <row r="35" spans="1:12" ht="16.5" customHeight="1">
      <c r="A35" s="73"/>
      <c r="B35" s="30" t="s">
        <v>39</v>
      </c>
      <c r="C35" s="31"/>
      <c r="D35" s="32">
        <f>IF(C35=0,0,C35/$C$50*100)</f>
        <v>0</v>
      </c>
      <c r="E35" s="31"/>
      <c r="F35" s="33">
        <v>300</v>
      </c>
      <c r="G35" s="34">
        <f t="shared" si="0"/>
        <v>0</v>
      </c>
      <c r="H35" s="35"/>
      <c r="I35" s="36">
        <v>16</v>
      </c>
      <c r="J35" s="33">
        <v>1</v>
      </c>
      <c r="K35" s="34">
        <f t="shared" si="1"/>
        <v>0</v>
      </c>
      <c r="L35" s="73"/>
    </row>
    <row r="36" spans="1:12" ht="16.5" customHeight="1">
      <c r="A36" s="73"/>
      <c r="B36" s="30" t="s">
        <v>40</v>
      </c>
      <c r="C36" s="31"/>
      <c r="D36" s="32">
        <f>IF(C36=0,0,C36/$C$50*100)</f>
        <v>0</v>
      </c>
      <c r="E36" s="31"/>
      <c r="F36" s="33">
        <v>200</v>
      </c>
      <c r="G36" s="34">
        <f t="shared" si="0"/>
        <v>0</v>
      </c>
      <c r="H36" s="35"/>
      <c r="I36" s="36">
        <v>16</v>
      </c>
      <c r="J36" s="33">
        <v>1</v>
      </c>
      <c r="K36" s="34">
        <f t="shared" si="1"/>
        <v>0</v>
      </c>
      <c r="L36" s="73"/>
    </row>
    <row r="37" spans="1:12" ht="16.5" customHeight="1">
      <c r="A37" s="73"/>
      <c r="B37" s="30" t="s">
        <v>41</v>
      </c>
      <c r="C37" s="31"/>
      <c r="D37" s="32">
        <f>IF(C37=0,0,C37/$C$50*100)</f>
        <v>0</v>
      </c>
      <c r="E37" s="31"/>
      <c r="F37" s="33">
        <v>100</v>
      </c>
      <c r="G37" s="34">
        <f t="shared" si="0"/>
        <v>0</v>
      </c>
      <c r="H37" s="35"/>
      <c r="I37" s="36">
        <v>16</v>
      </c>
      <c r="J37" s="33">
        <v>1</v>
      </c>
      <c r="K37" s="34">
        <f t="shared" si="1"/>
        <v>0</v>
      </c>
      <c r="L37" s="73"/>
    </row>
    <row r="38" spans="1:12" ht="16.5" customHeight="1">
      <c r="A38" s="73"/>
      <c r="B38" s="30" t="s">
        <v>43</v>
      </c>
      <c r="C38" s="31"/>
      <c r="D38" s="32">
        <f>IF(C38=0,0,C38/$C$50*100)</f>
        <v>0</v>
      </c>
      <c r="E38" s="31"/>
      <c r="F38" s="33">
        <v>600</v>
      </c>
      <c r="G38" s="34">
        <f t="shared" si="0"/>
        <v>0</v>
      </c>
      <c r="H38" s="35"/>
      <c r="I38" s="36">
        <v>16</v>
      </c>
      <c r="J38" s="33">
        <v>1</v>
      </c>
      <c r="K38" s="34">
        <f t="shared" si="1"/>
        <v>0</v>
      </c>
      <c r="L38" s="73"/>
    </row>
    <row r="39" spans="1:12" ht="16.5" customHeight="1">
      <c r="A39" s="73"/>
      <c r="B39" s="30" t="s">
        <v>38</v>
      </c>
      <c r="C39" s="31"/>
      <c r="D39" s="32">
        <f>IF(C39=0,0,C39/$C$50*100)</f>
        <v>0</v>
      </c>
      <c r="E39" s="31"/>
      <c r="F39" s="33">
        <v>400</v>
      </c>
      <c r="G39" s="34">
        <f t="shared" si="0"/>
        <v>0</v>
      </c>
      <c r="H39" s="35"/>
      <c r="I39" s="36">
        <v>16</v>
      </c>
      <c r="J39" s="33">
        <v>1</v>
      </c>
      <c r="K39" s="34">
        <f t="shared" si="1"/>
        <v>0</v>
      </c>
      <c r="L39" s="73"/>
    </row>
    <row r="40" spans="1:12" ht="16.5" customHeight="1">
      <c r="A40" s="73"/>
      <c r="B40" s="30" t="s">
        <v>39</v>
      </c>
      <c r="C40" s="31"/>
      <c r="D40" s="32">
        <f>IF(C40=0,0,C40/$C$50*100)</f>
        <v>0</v>
      </c>
      <c r="E40" s="31"/>
      <c r="F40" s="33">
        <v>300</v>
      </c>
      <c r="G40" s="34">
        <f t="shared" si="0"/>
        <v>0</v>
      </c>
      <c r="H40" s="35"/>
      <c r="I40" s="36">
        <v>16</v>
      </c>
      <c r="J40" s="33">
        <v>1</v>
      </c>
      <c r="K40" s="34">
        <f t="shared" si="1"/>
        <v>0</v>
      </c>
      <c r="L40" s="73"/>
    </row>
    <row r="41" spans="1:12" ht="16.5" customHeight="1">
      <c r="A41" s="73"/>
      <c r="B41" s="30" t="s">
        <v>40</v>
      </c>
      <c r="C41" s="31"/>
      <c r="D41" s="32">
        <f>IF(C41=0,0,C41/$C$50*100)</f>
        <v>0</v>
      </c>
      <c r="E41" s="31"/>
      <c r="F41" s="33">
        <v>200</v>
      </c>
      <c r="G41" s="34">
        <f t="shared" si="0"/>
        <v>0</v>
      </c>
      <c r="H41" s="35"/>
      <c r="I41" s="36">
        <v>16</v>
      </c>
      <c r="J41" s="33">
        <v>1</v>
      </c>
      <c r="K41" s="34">
        <f t="shared" si="1"/>
        <v>0</v>
      </c>
      <c r="L41" s="73"/>
    </row>
    <row r="42" spans="1:12" ht="16.5" customHeight="1">
      <c r="A42" s="73"/>
      <c r="B42" s="30" t="s">
        <v>41</v>
      </c>
      <c r="C42" s="31"/>
      <c r="D42" s="32">
        <f>IF(C42=0,0,C42/$C$50*100)</f>
        <v>0</v>
      </c>
      <c r="E42" s="31"/>
      <c r="F42" s="33">
        <v>100</v>
      </c>
      <c r="G42" s="34">
        <f t="shared" si="0"/>
        <v>0</v>
      </c>
      <c r="H42" s="35"/>
      <c r="I42" s="36">
        <v>16</v>
      </c>
      <c r="J42" s="33">
        <v>1</v>
      </c>
      <c r="K42" s="34">
        <f t="shared" si="1"/>
        <v>0</v>
      </c>
      <c r="L42" s="73"/>
    </row>
    <row r="43" spans="1:12" ht="16.5" customHeight="1">
      <c r="A43" s="73"/>
      <c r="B43" s="30" t="s">
        <v>44</v>
      </c>
      <c r="C43" s="31"/>
      <c r="D43" s="32">
        <f>IF(C43=0,0,C43/$C$50*100)</f>
        <v>0</v>
      </c>
      <c r="E43" s="31"/>
      <c r="F43" s="33">
        <v>120</v>
      </c>
      <c r="G43" s="34">
        <f t="shared" si="0"/>
        <v>0</v>
      </c>
      <c r="H43" s="35"/>
      <c r="I43" s="36">
        <v>16</v>
      </c>
      <c r="J43" s="33">
        <v>1</v>
      </c>
      <c r="K43" s="34">
        <f t="shared" si="1"/>
        <v>0</v>
      </c>
      <c r="L43" s="73"/>
    </row>
    <row r="44" spans="1:12" ht="16.5" customHeight="1">
      <c r="A44" s="73"/>
      <c r="B44" s="30" t="s">
        <v>45</v>
      </c>
      <c r="C44" s="31"/>
      <c r="D44" s="32">
        <f>IF(C44=0,0,C44/$C$50*100)</f>
        <v>0</v>
      </c>
      <c r="E44" s="31"/>
      <c r="F44" s="33">
        <v>80</v>
      </c>
      <c r="G44" s="34">
        <f t="shared" si="0"/>
        <v>0</v>
      </c>
      <c r="H44" s="35"/>
      <c r="I44" s="36">
        <v>16</v>
      </c>
      <c r="J44" s="33">
        <v>1</v>
      </c>
      <c r="K44" s="34">
        <f t="shared" si="1"/>
        <v>0</v>
      </c>
      <c r="L44" s="73"/>
    </row>
    <row r="45" spans="1:12" ht="16.5" customHeight="1">
      <c r="A45" s="73"/>
      <c r="B45" s="30" t="s">
        <v>46</v>
      </c>
      <c r="C45" s="31"/>
      <c r="D45" s="32">
        <f>IF(C45=0,0,C45/$C$50*100)</f>
        <v>0</v>
      </c>
      <c r="E45" s="31"/>
      <c r="F45" s="33">
        <v>200</v>
      </c>
      <c r="G45" s="34">
        <f t="shared" si="0"/>
        <v>0</v>
      </c>
      <c r="H45" s="35"/>
      <c r="I45" s="36">
        <v>0</v>
      </c>
      <c r="J45" s="33">
        <v>1</v>
      </c>
      <c r="K45" s="34">
        <f t="shared" si="1"/>
        <v>0</v>
      </c>
      <c r="L45" s="73"/>
    </row>
    <row r="46" spans="1:12" ht="16.5" customHeight="1">
      <c r="A46" s="73"/>
      <c r="B46" s="30" t="s">
        <v>47</v>
      </c>
      <c r="C46" s="31"/>
      <c r="D46" s="32">
        <f>IF(C46=0,0,C46/$C$50*100)</f>
        <v>0</v>
      </c>
      <c r="E46" s="31"/>
      <c r="F46" s="33">
        <v>180</v>
      </c>
      <c r="G46" s="34">
        <f t="shared" si="0"/>
        <v>0</v>
      </c>
      <c r="H46" s="35"/>
      <c r="I46" s="36">
        <v>0</v>
      </c>
      <c r="J46" s="33">
        <v>1</v>
      </c>
      <c r="K46" s="34">
        <f t="shared" si="1"/>
        <v>0</v>
      </c>
      <c r="L46" s="73"/>
    </row>
    <row r="47" spans="1:12" ht="16.5" customHeight="1">
      <c r="A47" s="73"/>
      <c r="B47" s="30" t="s">
        <v>48</v>
      </c>
      <c r="C47" s="31"/>
      <c r="D47" s="32">
        <f>IF(C47=0,0,C47/$C$50*100)</f>
        <v>0</v>
      </c>
      <c r="E47" s="31"/>
      <c r="F47" s="33">
        <v>80</v>
      </c>
      <c r="G47" s="34">
        <f t="shared" si="0"/>
        <v>0</v>
      </c>
      <c r="H47" s="35"/>
      <c r="I47" s="36">
        <v>0</v>
      </c>
      <c r="J47" s="33">
        <v>1</v>
      </c>
      <c r="K47" s="34">
        <f t="shared" si="1"/>
        <v>0</v>
      </c>
      <c r="L47" s="73"/>
    </row>
    <row r="48" spans="1:12" ht="16.5" customHeight="1">
      <c r="A48" s="73"/>
      <c r="B48" s="30" t="s">
        <v>49</v>
      </c>
      <c r="C48" s="31"/>
      <c r="D48" s="32">
        <f>IF(C48=0,0,C48/$C$50*100)</f>
        <v>0</v>
      </c>
      <c r="E48" s="31"/>
      <c r="F48" s="33">
        <v>700</v>
      </c>
      <c r="G48" s="34">
        <f t="shared" si="0"/>
        <v>0</v>
      </c>
      <c r="H48" s="35"/>
      <c r="I48" s="36">
        <v>0</v>
      </c>
      <c r="J48" s="33">
        <v>1</v>
      </c>
      <c r="K48" s="34">
        <f t="shared" si="1"/>
        <v>0</v>
      </c>
      <c r="L48" s="73"/>
    </row>
    <row r="49" spans="1:12" ht="16.5" customHeight="1" thickBot="1">
      <c r="A49" s="73"/>
      <c r="B49" s="16" t="s">
        <v>50</v>
      </c>
      <c r="C49" s="37"/>
      <c r="D49" s="38">
        <f>IF(C49=0,0,C49/$C$50*100)</f>
        <v>0</v>
      </c>
      <c r="E49" s="37"/>
      <c r="F49" s="39">
        <v>400</v>
      </c>
      <c r="G49" s="40">
        <f t="shared" si="0"/>
        <v>0</v>
      </c>
      <c r="H49" s="41"/>
      <c r="I49" s="42">
        <v>0</v>
      </c>
      <c r="J49" s="39">
        <v>1</v>
      </c>
      <c r="K49" s="40">
        <f t="shared" si="1"/>
        <v>0</v>
      </c>
      <c r="L49" s="73"/>
    </row>
    <row r="50" spans="1:12" ht="15" customHeight="1" thickBot="1">
      <c r="A50" s="73"/>
      <c r="B50" s="43" t="s">
        <v>51</v>
      </c>
      <c r="C50" s="42">
        <f>SUM(C10:C49)</f>
        <v>0</v>
      </c>
      <c r="D50" s="44">
        <f>IF(C50=0,0,SUM(D10:D49))</f>
        <v>0</v>
      </c>
      <c r="E50" s="45"/>
      <c r="F50" s="46"/>
      <c r="G50" s="40">
        <f>SUM(G10:G49)</f>
        <v>0</v>
      </c>
      <c r="H50" s="46"/>
      <c r="I50" s="45"/>
      <c r="J50" s="46"/>
      <c r="K50" s="40">
        <f>SUM(K10:K49)</f>
        <v>0</v>
      </c>
      <c r="L50" s="73"/>
    </row>
  </sheetData>
  <sheetProtection password="C01C" sheet="1" objects="1" scenarios="1"/>
  <mergeCells count="7">
    <mergeCell ref="F8:G8"/>
    <mergeCell ref="B2:E2"/>
    <mergeCell ref="I2:J2"/>
    <mergeCell ref="J5:K5"/>
    <mergeCell ref="I6:K6"/>
    <mergeCell ref="C7:G7"/>
    <mergeCell ref="H7:K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3.00390625" style="6" customWidth="1"/>
    <col min="2" max="2" width="13.8515625" style="6" bestFit="1" customWidth="1"/>
    <col min="3" max="3" width="10.57421875" style="6" bestFit="1" customWidth="1"/>
    <col min="4" max="4" width="4.7109375" style="6" customWidth="1"/>
    <col min="5" max="5" width="7.28125" style="6" customWidth="1"/>
    <col min="6" max="6" width="9.57421875" style="6" customWidth="1"/>
    <col min="7" max="7" width="5.57421875" style="6" customWidth="1"/>
    <col min="8" max="8" width="7.421875" style="6" customWidth="1"/>
    <col min="9" max="9" width="13.28125" style="6" customWidth="1"/>
    <col min="10" max="10" width="8.421875" style="6" customWidth="1"/>
    <col min="11" max="11" width="2.8515625" style="6" customWidth="1"/>
    <col min="12" max="16384" width="11.421875" style="6" customWidth="1"/>
  </cols>
  <sheetData>
    <row r="1" spans="1:11" ht="12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27.75" customHeight="1">
      <c r="A2" s="73"/>
      <c r="B2" s="113" t="s">
        <v>108</v>
      </c>
      <c r="C2" s="114"/>
      <c r="D2" s="114"/>
      <c r="E2" s="114"/>
      <c r="F2" s="73"/>
      <c r="G2" s="73"/>
      <c r="H2" s="73"/>
      <c r="I2" s="99" t="s">
        <v>107</v>
      </c>
      <c r="J2" s="1"/>
      <c r="K2" s="73"/>
    </row>
    <row r="3" spans="1:11" ht="15.75">
      <c r="A3" s="73"/>
      <c r="B3" s="87" t="s">
        <v>116</v>
      </c>
      <c r="C3" s="87"/>
      <c r="D3" s="87"/>
      <c r="E3" s="87"/>
      <c r="F3" s="73"/>
      <c r="G3" s="73"/>
      <c r="H3" s="73"/>
      <c r="I3" s="73"/>
      <c r="J3" s="1"/>
      <c r="K3" s="73"/>
    </row>
    <row r="4" spans="1:11" ht="15.75">
      <c r="A4" s="73"/>
      <c r="B4" s="87"/>
      <c r="C4" s="87"/>
      <c r="D4" s="87"/>
      <c r="E4" s="87"/>
      <c r="F4" s="73"/>
      <c r="G4" s="73"/>
      <c r="H4" s="73"/>
      <c r="I4" s="73"/>
      <c r="J4" s="1"/>
      <c r="K4" s="73"/>
    </row>
    <row r="5" spans="1:11" ht="15" customHeight="1">
      <c r="A5" s="73"/>
      <c r="B5" s="1" t="s">
        <v>110</v>
      </c>
      <c r="C5" s="2"/>
      <c r="D5" s="2"/>
      <c r="E5" s="2"/>
      <c r="F5" s="2"/>
      <c r="G5" s="2"/>
      <c r="H5" s="2"/>
      <c r="I5" s="2"/>
      <c r="J5" s="2"/>
      <c r="K5" s="73"/>
    </row>
    <row r="6" spans="1:11" ht="15" customHeight="1">
      <c r="A6" s="73"/>
      <c r="B6" s="1"/>
      <c r="C6" s="2"/>
      <c r="D6" s="2"/>
      <c r="E6" s="2"/>
      <c r="F6" s="2"/>
      <c r="G6" s="2"/>
      <c r="H6" s="2"/>
      <c r="I6" s="2"/>
      <c r="J6" s="5" t="s">
        <v>52</v>
      </c>
      <c r="K6" s="73"/>
    </row>
    <row r="7" spans="1:11" ht="13.5" thickBot="1">
      <c r="A7" s="73"/>
      <c r="B7" s="2"/>
      <c r="C7" s="2"/>
      <c r="D7" s="2"/>
      <c r="E7" s="2"/>
      <c r="F7" s="2"/>
      <c r="G7" s="2"/>
      <c r="H7" s="103" t="s">
        <v>1</v>
      </c>
      <c r="I7" s="122">
        <f>Humusbilanz!E10</f>
        <v>123</v>
      </c>
      <c r="J7" s="122"/>
      <c r="K7" s="73"/>
    </row>
    <row r="8" spans="1:11" ht="12.75">
      <c r="A8" s="73"/>
      <c r="B8" s="7" t="s">
        <v>53</v>
      </c>
      <c r="C8" s="47"/>
      <c r="D8" s="47"/>
      <c r="E8" s="47"/>
      <c r="F8" s="47"/>
      <c r="G8" s="48" t="s">
        <v>54</v>
      </c>
      <c r="H8" s="8" t="s">
        <v>55</v>
      </c>
      <c r="I8" s="133" t="s">
        <v>56</v>
      </c>
      <c r="J8" s="134"/>
      <c r="K8" s="73"/>
    </row>
    <row r="9" spans="1:11" ht="12.75">
      <c r="A9" s="73"/>
      <c r="B9" s="9"/>
      <c r="C9" s="49"/>
      <c r="D9" s="49"/>
      <c r="E9" s="49"/>
      <c r="F9" s="49"/>
      <c r="G9" s="14"/>
      <c r="H9" s="11"/>
      <c r="I9" s="14" t="s">
        <v>57</v>
      </c>
      <c r="J9" s="15" t="s">
        <v>58</v>
      </c>
      <c r="K9" s="73"/>
    </row>
    <row r="10" spans="1:11" ht="13.5" thickBot="1">
      <c r="A10" s="73"/>
      <c r="B10" s="16"/>
      <c r="C10" s="39"/>
      <c r="D10" s="39"/>
      <c r="E10" s="39"/>
      <c r="F10" s="39"/>
      <c r="G10" s="21" t="s">
        <v>59</v>
      </c>
      <c r="H10" s="18" t="s">
        <v>16</v>
      </c>
      <c r="I10" s="50" t="s">
        <v>113</v>
      </c>
      <c r="J10" s="51" t="s">
        <v>18</v>
      </c>
      <c r="K10" s="73"/>
    </row>
    <row r="11" spans="1:11" ht="14.25" customHeight="1" thickBot="1">
      <c r="A11" s="73"/>
      <c r="B11" s="52" t="s">
        <v>60</v>
      </c>
      <c r="C11" s="53"/>
      <c r="D11" s="53"/>
      <c r="E11" s="53"/>
      <c r="F11" s="53"/>
      <c r="G11" s="54">
        <v>86</v>
      </c>
      <c r="H11" s="55">
        <v>100</v>
      </c>
      <c r="I11" s="56"/>
      <c r="J11" s="57">
        <f>H11*I11</f>
        <v>0</v>
      </c>
      <c r="K11" s="73"/>
    </row>
    <row r="12" spans="1:11" ht="14.25" customHeight="1" thickBot="1">
      <c r="A12" s="73"/>
      <c r="B12" s="52" t="s">
        <v>61</v>
      </c>
      <c r="C12" s="53"/>
      <c r="D12" s="53"/>
      <c r="E12" s="53"/>
      <c r="F12" s="53"/>
      <c r="G12" s="54">
        <v>10</v>
      </c>
      <c r="H12" s="55">
        <v>8</v>
      </c>
      <c r="I12" s="56"/>
      <c r="J12" s="57">
        <f aca="true" t="shared" si="0" ref="J12:J58">H12*I12</f>
        <v>0</v>
      </c>
      <c r="K12" s="73"/>
    </row>
    <row r="13" spans="1:11" ht="14.25" customHeight="1" thickBot="1">
      <c r="A13" s="73"/>
      <c r="B13" s="52" t="s">
        <v>62</v>
      </c>
      <c r="C13" s="53"/>
      <c r="D13" s="53"/>
      <c r="E13" s="53"/>
      <c r="F13" s="53"/>
      <c r="G13" s="54">
        <v>20</v>
      </c>
      <c r="H13" s="55">
        <v>16</v>
      </c>
      <c r="I13" s="56"/>
      <c r="J13" s="57">
        <f t="shared" si="0"/>
        <v>0</v>
      </c>
      <c r="K13" s="73"/>
    </row>
    <row r="14" spans="1:11" ht="14.25" customHeight="1">
      <c r="A14" s="73"/>
      <c r="B14" s="7" t="s">
        <v>63</v>
      </c>
      <c r="C14" s="47" t="s">
        <v>64</v>
      </c>
      <c r="D14" s="47"/>
      <c r="E14" s="47"/>
      <c r="F14" s="70"/>
      <c r="G14" s="59">
        <v>20</v>
      </c>
      <c r="H14" s="60">
        <v>28</v>
      </c>
      <c r="I14" s="61"/>
      <c r="J14" s="62">
        <f t="shared" si="0"/>
        <v>0</v>
      </c>
      <c r="K14" s="73"/>
    </row>
    <row r="15" spans="1:11" ht="14.25" customHeight="1" thickBot="1">
      <c r="A15" s="73"/>
      <c r="B15" s="9"/>
      <c r="C15" s="39"/>
      <c r="D15" s="39"/>
      <c r="E15" s="39"/>
      <c r="F15" s="39"/>
      <c r="G15" s="63">
        <v>30</v>
      </c>
      <c r="H15" s="64">
        <v>40</v>
      </c>
      <c r="I15" s="65"/>
      <c r="J15" s="66">
        <f t="shared" si="0"/>
        <v>0</v>
      </c>
      <c r="K15" s="73"/>
    </row>
    <row r="16" spans="1:11" ht="14.25" customHeight="1">
      <c r="A16" s="73"/>
      <c r="B16" s="9"/>
      <c r="C16" s="47" t="s">
        <v>65</v>
      </c>
      <c r="D16" s="47"/>
      <c r="E16" s="47"/>
      <c r="F16" s="47"/>
      <c r="G16" s="29">
        <v>25</v>
      </c>
      <c r="H16" s="60">
        <v>40</v>
      </c>
      <c r="I16" s="61"/>
      <c r="J16" s="62">
        <f t="shared" si="0"/>
        <v>0</v>
      </c>
      <c r="K16" s="73"/>
    </row>
    <row r="17" spans="1:11" ht="14.25" customHeight="1" thickBot="1">
      <c r="A17" s="73"/>
      <c r="B17" s="9"/>
      <c r="C17" s="39"/>
      <c r="D17" s="39"/>
      <c r="E17" s="39"/>
      <c r="F17" s="39"/>
      <c r="G17" s="63">
        <v>35</v>
      </c>
      <c r="H17" s="64">
        <v>56</v>
      </c>
      <c r="I17" s="65"/>
      <c r="J17" s="66">
        <f t="shared" si="0"/>
        <v>0</v>
      </c>
      <c r="K17" s="73"/>
    </row>
    <row r="18" spans="1:11" ht="14.25" customHeight="1">
      <c r="A18" s="73"/>
      <c r="B18" s="9"/>
      <c r="C18" s="47" t="s">
        <v>66</v>
      </c>
      <c r="D18" s="49"/>
      <c r="E18" s="49"/>
      <c r="F18" s="70"/>
      <c r="G18" s="59">
        <v>35</v>
      </c>
      <c r="H18" s="60">
        <v>62</v>
      </c>
      <c r="I18" s="61"/>
      <c r="J18" s="62">
        <f t="shared" si="0"/>
        <v>0</v>
      </c>
      <c r="K18" s="73"/>
    </row>
    <row r="19" spans="1:11" ht="14.25" customHeight="1" thickBot="1">
      <c r="A19" s="73"/>
      <c r="B19" s="16"/>
      <c r="C19" s="39"/>
      <c r="D19" s="39"/>
      <c r="E19" s="39"/>
      <c r="F19" s="39"/>
      <c r="G19" s="63">
        <v>55</v>
      </c>
      <c r="H19" s="64">
        <v>96</v>
      </c>
      <c r="I19" s="65"/>
      <c r="J19" s="66">
        <f t="shared" si="0"/>
        <v>0</v>
      </c>
      <c r="K19" s="73"/>
    </row>
    <row r="20" spans="1:11" ht="14.25" customHeight="1">
      <c r="A20" s="73"/>
      <c r="B20" s="7" t="s">
        <v>67</v>
      </c>
      <c r="C20" s="47" t="s">
        <v>68</v>
      </c>
      <c r="D20" s="49"/>
      <c r="E20" s="49"/>
      <c r="F20" s="70"/>
      <c r="G20" s="59">
        <v>4</v>
      </c>
      <c r="H20" s="60">
        <v>4</v>
      </c>
      <c r="I20" s="61"/>
      <c r="J20" s="62">
        <f t="shared" si="0"/>
        <v>0</v>
      </c>
      <c r="K20" s="73"/>
    </row>
    <row r="21" spans="1:11" ht="14.25" customHeight="1" thickBot="1">
      <c r="A21" s="73"/>
      <c r="B21" s="9"/>
      <c r="C21" s="49"/>
      <c r="D21" s="49"/>
      <c r="E21" s="49"/>
      <c r="F21" s="49"/>
      <c r="G21" s="67">
        <v>8</v>
      </c>
      <c r="H21" s="68">
        <v>8</v>
      </c>
      <c r="I21" s="69"/>
      <c r="J21" s="66">
        <f t="shared" si="0"/>
        <v>0</v>
      </c>
      <c r="K21" s="73"/>
    </row>
    <row r="22" spans="1:11" ht="14.25" customHeight="1">
      <c r="A22" s="73"/>
      <c r="B22" s="9"/>
      <c r="C22" s="47" t="s">
        <v>69</v>
      </c>
      <c r="D22" s="47"/>
      <c r="E22" s="47"/>
      <c r="F22" s="58"/>
      <c r="G22" s="29">
        <v>4</v>
      </c>
      <c r="H22" s="26">
        <v>6</v>
      </c>
      <c r="I22" s="24"/>
      <c r="J22" s="62">
        <f t="shared" si="0"/>
        <v>0</v>
      </c>
      <c r="K22" s="73"/>
    </row>
    <row r="23" spans="1:11" ht="14.25" customHeight="1">
      <c r="A23" s="73"/>
      <c r="B23" s="9"/>
      <c r="C23" s="49"/>
      <c r="D23" s="49"/>
      <c r="E23" s="49"/>
      <c r="F23" s="70"/>
      <c r="G23" s="36">
        <v>7</v>
      </c>
      <c r="H23" s="33">
        <v>9</v>
      </c>
      <c r="I23" s="31"/>
      <c r="J23" s="71">
        <f t="shared" si="0"/>
        <v>0</v>
      </c>
      <c r="K23" s="73"/>
    </row>
    <row r="24" spans="1:11" ht="14.25" customHeight="1" thickBot="1">
      <c r="A24" s="73"/>
      <c r="B24" s="9"/>
      <c r="C24" s="39"/>
      <c r="D24" s="39"/>
      <c r="E24" s="39"/>
      <c r="F24" s="39"/>
      <c r="G24" s="63">
        <v>10</v>
      </c>
      <c r="H24" s="64">
        <v>12</v>
      </c>
      <c r="I24" s="65"/>
      <c r="J24" s="66">
        <f t="shared" si="0"/>
        <v>0</v>
      </c>
      <c r="K24" s="73"/>
    </row>
    <row r="25" spans="1:11" ht="14.25" customHeight="1">
      <c r="A25" s="73"/>
      <c r="B25" s="9"/>
      <c r="C25" s="47" t="s">
        <v>70</v>
      </c>
      <c r="D25" s="49"/>
      <c r="E25" s="49"/>
      <c r="F25" s="70"/>
      <c r="G25" s="59">
        <v>15</v>
      </c>
      <c r="H25" s="60">
        <v>12</v>
      </c>
      <c r="I25" s="61"/>
      <c r="J25" s="62">
        <f t="shared" si="0"/>
        <v>0</v>
      </c>
      <c r="K25" s="73"/>
    </row>
    <row r="26" spans="1:11" ht="14.25" customHeight="1">
      <c r="A26" s="73"/>
      <c r="B26" s="9"/>
      <c r="C26" s="49"/>
      <c r="D26" s="49"/>
      <c r="E26" s="49"/>
      <c r="F26" s="70"/>
      <c r="G26" s="36">
        <v>25</v>
      </c>
      <c r="H26" s="33">
        <v>22</v>
      </c>
      <c r="I26" s="31"/>
      <c r="J26" s="71">
        <f t="shared" si="0"/>
        <v>0</v>
      </c>
      <c r="K26" s="73"/>
    </row>
    <row r="27" spans="1:11" ht="14.25" customHeight="1">
      <c r="A27" s="73"/>
      <c r="B27" s="9"/>
      <c r="C27" s="49"/>
      <c r="D27" s="49"/>
      <c r="E27" s="49"/>
      <c r="F27" s="70"/>
      <c r="G27" s="36">
        <v>35</v>
      </c>
      <c r="H27" s="33">
        <v>30</v>
      </c>
      <c r="I27" s="31"/>
      <c r="J27" s="71">
        <f t="shared" si="0"/>
        <v>0</v>
      </c>
      <c r="K27" s="73"/>
    </row>
    <row r="28" spans="1:11" ht="14.25" customHeight="1" thickBot="1">
      <c r="A28" s="73"/>
      <c r="B28" s="16"/>
      <c r="C28" s="39"/>
      <c r="D28" s="39"/>
      <c r="E28" s="39"/>
      <c r="F28" s="39"/>
      <c r="G28" s="63">
        <v>45</v>
      </c>
      <c r="H28" s="64">
        <v>38</v>
      </c>
      <c r="I28" s="65"/>
      <c r="J28" s="66">
        <f t="shared" si="0"/>
        <v>0</v>
      </c>
      <c r="K28" s="73"/>
    </row>
    <row r="29" spans="1:11" ht="14.25" customHeight="1">
      <c r="A29" s="73"/>
      <c r="B29" s="7" t="s">
        <v>71</v>
      </c>
      <c r="C29" s="47"/>
      <c r="D29" s="49"/>
      <c r="E29" s="49"/>
      <c r="F29" s="70"/>
      <c r="G29" s="59">
        <v>4</v>
      </c>
      <c r="H29" s="60">
        <v>6</v>
      </c>
      <c r="I29" s="61"/>
      <c r="J29" s="62">
        <f t="shared" si="0"/>
        <v>0</v>
      </c>
      <c r="K29" s="73"/>
    </row>
    <row r="30" spans="1:11" ht="14.25" customHeight="1">
      <c r="A30" s="73"/>
      <c r="B30" s="9"/>
      <c r="C30" s="49"/>
      <c r="D30" s="49"/>
      <c r="E30" s="49"/>
      <c r="F30" s="70"/>
      <c r="G30" s="36">
        <v>5</v>
      </c>
      <c r="H30" s="33">
        <v>7</v>
      </c>
      <c r="I30" s="31"/>
      <c r="J30" s="71">
        <f t="shared" si="0"/>
        <v>0</v>
      </c>
      <c r="K30" s="73"/>
    </row>
    <row r="31" spans="1:11" ht="14.25" customHeight="1">
      <c r="A31" s="73"/>
      <c r="B31" s="9"/>
      <c r="C31" s="49"/>
      <c r="D31" s="49"/>
      <c r="E31" s="49"/>
      <c r="F31" s="70"/>
      <c r="G31" s="36">
        <v>6</v>
      </c>
      <c r="H31" s="33">
        <v>8</v>
      </c>
      <c r="I31" s="31"/>
      <c r="J31" s="71">
        <f t="shared" si="0"/>
        <v>0</v>
      </c>
      <c r="K31" s="73"/>
    </row>
    <row r="32" spans="1:11" ht="14.25" customHeight="1">
      <c r="A32" s="73"/>
      <c r="B32" s="9"/>
      <c r="C32" s="49"/>
      <c r="D32" s="49"/>
      <c r="E32" s="49"/>
      <c r="F32" s="70"/>
      <c r="G32" s="36">
        <v>7</v>
      </c>
      <c r="H32" s="33">
        <v>9</v>
      </c>
      <c r="I32" s="31"/>
      <c r="J32" s="71">
        <f t="shared" si="0"/>
        <v>0</v>
      </c>
      <c r="K32" s="73"/>
    </row>
    <row r="33" spans="1:11" ht="14.25" customHeight="1">
      <c r="A33" s="73"/>
      <c r="B33" s="9"/>
      <c r="C33" s="49"/>
      <c r="D33" s="49"/>
      <c r="E33" s="49"/>
      <c r="F33" s="70"/>
      <c r="G33" s="36">
        <v>10</v>
      </c>
      <c r="H33" s="33">
        <v>12</v>
      </c>
      <c r="I33" s="31"/>
      <c r="J33" s="71">
        <f t="shared" si="0"/>
        <v>0</v>
      </c>
      <c r="K33" s="73"/>
    </row>
    <row r="34" spans="1:11" ht="14.25" customHeight="1">
      <c r="A34" s="73"/>
      <c r="B34" s="9"/>
      <c r="C34" s="49"/>
      <c r="D34" s="49"/>
      <c r="E34" s="49"/>
      <c r="F34" s="70"/>
      <c r="G34" s="36">
        <v>25</v>
      </c>
      <c r="H34" s="33">
        <v>36</v>
      </c>
      <c r="I34" s="31"/>
      <c r="J34" s="71">
        <f t="shared" si="0"/>
        <v>0</v>
      </c>
      <c r="K34" s="73"/>
    </row>
    <row r="35" spans="1:11" ht="14.25" customHeight="1">
      <c r="A35" s="73"/>
      <c r="B35" s="9"/>
      <c r="C35" s="49"/>
      <c r="D35" s="49"/>
      <c r="E35" s="49"/>
      <c r="F35" s="70"/>
      <c r="G35" s="36">
        <v>35</v>
      </c>
      <c r="H35" s="33">
        <v>50</v>
      </c>
      <c r="I35" s="31"/>
      <c r="J35" s="71">
        <f t="shared" si="0"/>
        <v>0</v>
      </c>
      <c r="K35" s="73"/>
    </row>
    <row r="36" spans="1:11" ht="14.25" customHeight="1">
      <c r="A36" s="73"/>
      <c r="B36" s="9"/>
      <c r="C36" s="49"/>
      <c r="D36" s="49"/>
      <c r="E36" s="49"/>
      <c r="F36" s="70"/>
      <c r="G36" s="36">
        <v>30</v>
      </c>
      <c r="H36" s="33">
        <v>40</v>
      </c>
      <c r="I36" s="31"/>
      <c r="J36" s="71">
        <f t="shared" si="0"/>
        <v>0</v>
      </c>
      <c r="K36" s="73"/>
    </row>
    <row r="37" spans="1:11" ht="14.25" customHeight="1" thickBot="1">
      <c r="A37" s="73"/>
      <c r="B37" s="16"/>
      <c r="C37" s="39"/>
      <c r="D37" s="39"/>
      <c r="E37" s="39"/>
      <c r="F37" s="39"/>
      <c r="G37" s="63">
        <v>60</v>
      </c>
      <c r="H37" s="64">
        <v>70</v>
      </c>
      <c r="I37" s="65"/>
      <c r="J37" s="66">
        <f t="shared" si="0"/>
        <v>0</v>
      </c>
      <c r="K37" s="73"/>
    </row>
    <row r="38" spans="1:11" ht="14.25" customHeight="1">
      <c r="A38" s="73"/>
      <c r="B38" s="7" t="s">
        <v>72</v>
      </c>
      <c r="C38" s="47" t="s">
        <v>73</v>
      </c>
      <c r="D38" s="49"/>
      <c r="E38" s="49"/>
      <c r="F38" s="70"/>
      <c r="G38" s="59">
        <v>20</v>
      </c>
      <c r="H38" s="60">
        <v>30</v>
      </c>
      <c r="I38" s="61"/>
      <c r="J38" s="62">
        <f t="shared" si="0"/>
        <v>0</v>
      </c>
      <c r="K38" s="73"/>
    </row>
    <row r="39" spans="1:11" ht="14.25" customHeight="1" thickBot="1">
      <c r="A39" s="73"/>
      <c r="B39" s="9"/>
      <c r="C39" s="49"/>
      <c r="D39" s="49"/>
      <c r="E39" s="49"/>
      <c r="F39" s="49"/>
      <c r="G39" s="67">
        <v>40</v>
      </c>
      <c r="H39" s="68">
        <v>62</v>
      </c>
      <c r="I39" s="69"/>
      <c r="J39" s="66">
        <f t="shared" si="0"/>
        <v>0</v>
      </c>
      <c r="K39" s="73"/>
    </row>
    <row r="40" spans="1:11" ht="14.25" customHeight="1">
      <c r="A40" s="73"/>
      <c r="B40" s="9"/>
      <c r="C40" s="47" t="s">
        <v>74</v>
      </c>
      <c r="D40" s="47"/>
      <c r="E40" s="47"/>
      <c r="F40" s="58"/>
      <c r="G40" s="29">
        <v>30</v>
      </c>
      <c r="H40" s="26">
        <v>40</v>
      </c>
      <c r="I40" s="24"/>
      <c r="J40" s="62">
        <f t="shared" si="0"/>
        <v>0</v>
      </c>
      <c r="K40" s="73"/>
    </row>
    <row r="41" spans="1:11" ht="14.25" customHeight="1" thickBot="1">
      <c r="A41" s="73"/>
      <c r="B41" s="9"/>
      <c r="C41" s="39"/>
      <c r="D41" s="39"/>
      <c r="E41" s="39"/>
      <c r="F41" s="39"/>
      <c r="G41" s="63">
        <v>50</v>
      </c>
      <c r="H41" s="64">
        <v>66</v>
      </c>
      <c r="I41" s="65"/>
      <c r="J41" s="66">
        <f t="shared" si="0"/>
        <v>0</v>
      </c>
      <c r="K41" s="73"/>
    </row>
    <row r="42" spans="1:11" ht="14.25" customHeight="1">
      <c r="A42" s="73"/>
      <c r="B42" s="9"/>
      <c r="C42" s="47" t="s">
        <v>75</v>
      </c>
      <c r="D42" s="49"/>
      <c r="E42" s="49"/>
      <c r="F42" s="70"/>
      <c r="G42" s="59">
        <v>40</v>
      </c>
      <c r="H42" s="60">
        <v>46</v>
      </c>
      <c r="I42" s="61"/>
      <c r="J42" s="62">
        <f t="shared" si="0"/>
        <v>0</v>
      </c>
      <c r="K42" s="73"/>
    </row>
    <row r="43" spans="1:11" ht="14.25" customHeight="1">
      <c r="A43" s="73"/>
      <c r="B43" s="9"/>
      <c r="C43" s="49"/>
      <c r="D43" s="49"/>
      <c r="E43" s="49"/>
      <c r="F43" s="70"/>
      <c r="G43" s="36">
        <v>50</v>
      </c>
      <c r="H43" s="33">
        <v>58</v>
      </c>
      <c r="I43" s="31"/>
      <c r="J43" s="71">
        <f t="shared" si="0"/>
        <v>0</v>
      </c>
      <c r="K43" s="73"/>
    </row>
    <row r="44" spans="1:11" ht="14.25" customHeight="1" thickBot="1">
      <c r="A44" s="73"/>
      <c r="B44" s="16"/>
      <c r="C44" s="39"/>
      <c r="D44" s="39"/>
      <c r="E44" s="39"/>
      <c r="F44" s="39"/>
      <c r="G44" s="63">
        <v>60</v>
      </c>
      <c r="H44" s="64">
        <v>70</v>
      </c>
      <c r="I44" s="65"/>
      <c r="J44" s="66">
        <f t="shared" si="0"/>
        <v>0</v>
      </c>
      <c r="K44" s="73"/>
    </row>
    <row r="45" spans="1:11" ht="14.25" customHeight="1">
      <c r="A45" s="73"/>
      <c r="B45" s="7" t="s">
        <v>76</v>
      </c>
      <c r="C45" s="47" t="s">
        <v>77</v>
      </c>
      <c r="D45" s="49"/>
      <c r="E45" s="49"/>
      <c r="F45" s="70"/>
      <c r="G45" s="59">
        <v>10</v>
      </c>
      <c r="H45" s="60">
        <v>8</v>
      </c>
      <c r="I45" s="61"/>
      <c r="J45" s="62">
        <f t="shared" si="0"/>
        <v>0</v>
      </c>
      <c r="K45" s="73"/>
    </row>
    <row r="46" spans="1:11" ht="14.25" customHeight="1">
      <c r="A46" s="73"/>
      <c r="B46" s="9"/>
      <c r="C46" s="49"/>
      <c r="D46" s="49"/>
      <c r="E46" s="49"/>
      <c r="F46" s="70"/>
      <c r="G46" s="36">
        <v>15</v>
      </c>
      <c r="H46" s="33">
        <v>12</v>
      </c>
      <c r="I46" s="31"/>
      <c r="J46" s="71">
        <f t="shared" si="0"/>
        <v>0</v>
      </c>
      <c r="K46" s="73"/>
    </row>
    <row r="47" spans="1:11" ht="14.25" customHeight="1">
      <c r="A47" s="73"/>
      <c r="B47" s="9"/>
      <c r="C47" s="49"/>
      <c r="D47" s="49"/>
      <c r="E47" s="49"/>
      <c r="F47" s="70"/>
      <c r="G47" s="36">
        <v>25</v>
      </c>
      <c r="H47" s="33">
        <v>28</v>
      </c>
      <c r="I47" s="31"/>
      <c r="J47" s="71">
        <f t="shared" si="0"/>
        <v>0</v>
      </c>
      <c r="K47" s="73"/>
    </row>
    <row r="48" spans="1:11" ht="14.25" customHeight="1">
      <c r="A48" s="73"/>
      <c r="B48" s="9"/>
      <c r="C48" s="49"/>
      <c r="D48" s="49"/>
      <c r="E48" s="49"/>
      <c r="F48" s="70"/>
      <c r="G48" s="36">
        <v>35</v>
      </c>
      <c r="H48" s="33">
        <v>40</v>
      </c>
      <c r="I48" s="31"/>
      <c r="J48" s="71">
        <f t="shared" si="0"/>
        <v>0</v>
      </c>
      <c r="K48" s="73"/>
    </row>
    <row r="49" spans="1:11" ht="14.25" customHeight="1" thickBot="1">
      <c r="A49" s="73"/>
      <c r="B49" s="9"/>
      <c r="C49" s="39"/>
      <c r="D49" s="39"/>
      <c r="E49" s="39"/>
      <c r="F49" s="39"/>
      <c r="G49" s="63">
        <v>45</v>
      </c>
      <c r="H49" s="64">
        <v>52</v>
      </c>
      <c r="I49" s="65"/>
      <c r="J49" s="66">
        <f t="shared" si="0"/>
        <v>0</v>
      </c>
      <c r="K49" s="73"/>
    </row>
    <row r="50" spans="1:11" ht="14.25" customHeight="1">
      <c r="A50" s="73"/>
      <c r="B50" s="9"/>
      <c r="C50" s="47" t="s">
        <v>78</v>
      </c>
      <c r="D50" s="49"/>
      <c r="E50" s="49"/>
      <c r="F50" s="70"/>
      <c r="G50" s="59">
        <v>20</v>
      </c>
      <c r="H50" s="60">
        <v>16</v>
      </c>
      <c r="I50" s="61"/>
      <c r="J50" s="62">
        <f t="shared" si="0"/>
        <v>0</v>
      </c>
      <c r="K50" s="73"/>
    </row>
    <row r="51" spans="1:11" ht="14.25" customHeight="1">
      <c r="A51" s="73"/>
      <c r="B51" s="9"/>
      <c r="C51" s="49"/>
      <c r="D51" s="49"/>
      <c r="E51" s="49"/>
      <c r="F51" s="70"/>
      <c r="G51" s="36">
        <v>25</v>
      </c>
      <c r="H51" s="33">
        <v>20</v>
      </c>
      <c r="I51" s="31"/>
      <c r="J51" s="71">
        <f t="shared" si="0"/>
        <v>0</v>
      </c>
      <c r="K51" s="73"/>
    </row>
    <row r="52" spans="1:11" ht="14.25" customHeight="1">
      <c r="A52" s="73"/>
      <c r="B52" s="9"/>
      <c r="C52" s="49"/>
      <c r="D52" s="49"/>
      <c r="E52" s="49"/>
      <c r="F52" s="70"/>
      <c r="G52" s="36">
        <v>35</v>
      </c>
      <c r="H52" s="33">
        <v>36</v>
      </c>
      <c r="I52" s="31"/>
      <c r="J52" s="71">
        <f t="shared" si="0"/>
        <v>0</v>
      </c>
      <c r="K52" s="73"/>
    </row>
    <row r="53" spans="1:11" ht="14.25" customHeight="1">
      <c r="A53" s="73"/>
      <c r="B53" s="9"/>
      <c r="C53" s="49"/>
      <c r="D53" s="49"/>
      <c r="E53" s="49"/>
      <c r="F53" s="70"/>
      <c r="G53" s="36">
        <v>45</v>
      </c>
      <c r="H53" s="33">
        <v>46</v>
      </c>
      <c r="I53" s="31"/>
      <c r="J53" s="71">
        <f t="shared" si="0"/>
        <v>0</v>
      </c>
      <c r="K53" s="73"/>
    </row>
    <row r="54" spans="1:11" ht="14.25" customHeight="1" thickBot="1">
      <c r="A54" s="73"/>
      <c r="B54" s="16"/>
      <c r="C54" s="39"/>
      <c r="D54" s="39"/>
      <c r="E54" s="39"/>
      <c r="F54" s="39"/>
      <c r="G54" s="63">
        <v>55</v>
      </c>
      <c r="H54" s="64">
        <v>56</v>
      </c>
      <c r="I54" s="65"/>
      <c r="J54" s="66">
        <f t="shared" si="0"/>
        <v>0</v>
      </c>
      <c r="K54" s="73"/>
    </row>
    <row r="55" spans="1:11" ht="14.25" customHeight="1">
      <c r="A55" s="73"/>
      <c r="B55" s="7" t="s">
        <v>79</v>
      </c>
      <c r="C55" s="47"/>
      <c r="D55" s="49"/>
      <c r="E55" s="49"/>
      <c r="F55" s="70"/>
      <c r="G55" s="59">
        <v>30</v>
      </c>
      <c r="H55" s="60">
        <v>60</v>
      </c>
      <c r="I55" s="61"/>
      <c r="J55" s="62">
        <f t="shared" si="0"/>
        <v>0</v>
      </c>
      <c r="K55" s="73"/>
    </row>
    <row r="56" spans="1:11" ht="14.25" customHeight="1" thickBot="1">
      <c r="A56" s="73"/>
      <c r="B56" s="16"/>
      <c r="C56" s="39"/>
      <c r="D56" s="39"/>
      <c r="E56" s="39"/>
      <c r="F56" s="39"/>
      <c r="G56" s="63">
        <v>50</v>
      </c>
      <c r="H56" s="64">
        <v>100</v>
      </c>
      <c r="I56" s="65"/>
      <c r="J56" s="66">
        <f t="shared" si="0"/>
        <v>0</v>
      </c>
      <c r="K56" s="73"/>
    </row>
    <row r="57" spans="1:11" ht="14.25" customHeight="1">
      <c r="A57" s="73"/>
      <c r="B57" s="7" t="s">
        <v>80</v>
      </c>
      <c r="C57" s="47"/>
      <c r="D57" s="49"/>
      <c r="E57" s="49"/>
      <c r="F57" s="70"/>
      <c r="G57" s="59">
        <v>10</v>
      </c>
      <c r="H57" s="60">
        <v>10</v>
      </c>
      <c r="I57" s="61"/>
      <c r="J57" s="62">
        <f t="shared" si="0"/>
        <v>0</v>
      </c>
      <c r="K57" s="73"/>
    </row>
    <row r="58" spans="1:11" ht="14.25" customHeight="1" thickBot="1">
      <c r="A58" s="73"/>
      <c r="B58" s="16"/>
      <c r="C58" s="39"/>
      <c r="D58" s="39"/>
      <c r="E58" s="39"/>
      <c r="F58" s="39"/>
      <c r="G58" s="42">
        <v>40</v>
      </c>
      <c r="H58" s="39">
        <v>40</v>
      </c>
      <c r="I58" s="37"/>
      <c r="J58" s="66">
        <f t="shared" si="0"/>
        <v>0</v>
      </c>
      <c r="K58" s="73"/>
    </row>
    <row r="59" spans="1:11" ht="14.25" customHeight="1" thickBot="1">
      <c r="A59" s="73"/>
      <c r="B59" s="130" t="s">
        <v>81</v>
      </c>
      <c r="C59" s="131"/>
      <c r="D59" s="131"/>
      <c r="E59" s="131"/>
      <c r="F59" s="131"/>
      <c r="G59" s="132"/>
      <c r="H59" s="132"/>
      <c r="I59" s="101"/>
      <c r="J59" s="100">
        <f>SUM(J11:J58)</f>
        <v>0</v>
      </c>
      <c r="K59" s="73"/>
    </row>
    <row r="60" spans="2:8" ht="11.25">
      <c r="B60" s="129"/>
      <c r="C60" s="129"/>
      <c r="D60" s="129"/>
      <c r="E60" s="129"/>
      <c r="F60" s="129"/>
      <c r="H60" s="72"/>
    </row>
  </sheetData>
  <sheetProtection password="C01C" sheet="1" objects="1" scenarios="1"/>
  <mergeCells count="5">
    <mergeCell ref="B60:F60"/>
    <mergeCell ref="B2:E2"/>
    <mergeCell ref="B59:H59"/>
    <mergeCell ref="I7:J7"/>
    <mergeCell ref="I8:J8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3.28125" style="0" customWidth="1"/>
    <col min="6" max="6" width="11.57421875" style="0" customWidth="1"/>
    <col min="7" max="7" width="13.00390625" style="0" customWidth="1"/>
    <col min="8" max="8" width="10.28125" style="0" customWidth="1"/>
    <col min="9" max="9" width="3.00390625" style="0" customWidth="1"/>
  </cols>
  <sheetData>
    <row r="1" spans="1:9" ht="12.75">
      <c r="A1" s="73"/>
      <c r="B1" s="73"/>
      <c r="C1" s="73"/>
      <c r="D1" s="73"/>
      <c r="E1" s="73"/>
      <c r="F1" s="73"/>
      <c r="G1" s="73"/>
      <c r="H1" s="73"/>
      <c r="I1" s="73"/>
    </row>
    <row r="2" spans="1:9" ht="30" customHeight="1">
      <c r="A2" s="113" t="s">
        <v>108</v>
      </c>
      <c r="B2" s="114"/>
      <c r="C2" s="114"/>
      <c r="D2" s="114"/>
      <c r="E2" s="73"/>
      <c r="F2" s="73"/>
      <c r="G2" s="99" t="s">
        <v>107</v>
      </c>
      <c r="H2" s="73"/>
      <c r="I2" s="1"/>
    </row>
    <row r="3" spans="1:9" ht="15.75">
      <c r="A3" s="87" t="s">
        <v>116</v>
      </c>
      <c r="B3" s="87"/>
      <c r="C3" s="87"/>
      <c r="D3" s="87"/>
      <c r="E3" s="73"/>
      <c r="F3" s="73"/>
      <c r="G3" s="73"/>
      <c r="H3" s="73"/>
      <c r="I3" s="1"/>
    </row>
    <row r="4" spans="1:9" ht="15.75">
      <c r="A4" s="87"/>
      <c r="B4" s="87"/>
      <c r="C4" s="87"/>
      <c r="D4" s="87"/>
      <c r="E4" s="73"/>
      <c r="F4" s="73"/>
      <c r="G4" s="73"/>
      <c r="H4" s="73"/>
      <c r="I4" s="1"/>
    </row>
    <row r="5" spans="1:9" ht="15.75">
      <c r="A5" s="87"/>
      <c r="B5" s="87"/>
      <c r="C5" s="87"/>
      <c r="D5" s="87"/>
      <c r="E5" s="73"/>
      <c r="F5" s="73"/>
      <c r="G5" s="73"/>
      <c r="H5" s="73"/>
      <c r="I5" s="1"/>
    </row>
    <row r="6" spans="1:9" ht="15.75">
      <c r="A6" s="73"/>
      <c r="B6" s="73"/>
      <c r="C6" s="73"/>
      <c r="D6" s="73"/>
      <c r="E6" s="73"/>
      <c r="F6" s="73"/>
      <c r="G6" s="73"/>
      <c r="H6" s="73"/>
      <c r="I6" s="1"/>
    </row>
    <row r="7" spans="1:9" ht="15.75">
      <c r="A7" s="73"/>
      <c r="B7" s="1" t="s">
        <v>112</v>
      </c>
      <c r="C7" s="73"/>
      <c r="D7" s="73"/>
      <c r="E7" s="73"/>
      <c r="F7" s="73"/>
      <c r="G7" s="73"/>
      <c r="H7" s="86">
        <f ca="1">TODAY()</f>
        <v>41737</v>
      </c>
      <c r="I7" s="73"/>
    </row>
    <row r="8" spans="1:9" ht="15.75">
      <c r="A8" s="1"/>
      <c r="B8" s="1"/>
      <c r="C8" s="73"/>
      <c r="D8" s="73"/>
      <c r="E8" s="73"/>
      <c r="F8" s="73"/>
      <c r="G8" s="73"/>
      <c r="H8" s="73"/>
      <c r="I8" s="73"/>
    </row>
    <row r="9" spans="1:9" ht="15.75">
      <c r="A9" s="1"/>
      <c r="B9" s="1"/>
      <c r="C9" s="73"/>
      <c r="D9" s="73"/>
      <c r="E9" s="73"/>
      <c r="F9" s="73"/>
      <c r="G9" s="73"/>
      <c r="H9" s="73"/>
      <c r="I9" s="73"/>
    </row>
    <row r="10" spans="1:9" ht="21" customHeight="1">
      <c r="A10" s="1"/>
      <c r="B10" s="1"/>
      <c r="C10" s="73"/>
      <c r="D10" s="73"/>
      <c r="E10" s="73"/>
      <c r="F10" s="73"/>
      <c r="G10" s="73"/>
      <c r="H10" s="73"/>
      <c r="I10" s="73"/>
    </row>
    <row r="11" spans="1:9" s="98" customFormat="1" ht="27" customHeight="1" thickBot="1">
      <c r="A11" s="1"/>
      <c r="B11" s="97"/>
      <c r="C11" s="97"/>
      <c r="D11" s="97"/>
      <c r="E11" s="97"/>
      <c r="F11" s="102" t="s">
        <v>1</v>
      </c>
      <c r="G11" s="122">
        <f>Humusbilanz!E10</f>
        <v>123</v>
      </c>
      <c r="H11" s="122"/>
      <c r="I11" s="97"/>
    </row>
    <row r="12" spans="1:9" ht="19.5" customHeight="1">
      <c r="A12" s="1"/>
      <c r="B12" s="126" t="s">
        <v>82</v>
      </c>
      <c r="C12" s="136"/>
      <c r="D12" s="137"/>
      <c r="E12" s="74">
        <f>Bedarf!G50</f>
        <v>0</v>
      </c>
      <c r="F12" s="74" t="s">
        <v>83</v>
      </c>
      <c r="G12" s="74"/>
      <c r="H12" s="75"/>
      <c r="I12" s="73"/>
    </row>
    <row r="13" spans="1:9" ht="19.5" customHeight="1">
      <c r="A13" s="1"/>
      <c r="B13" s="138" t="s">
        <v>84</v>
      </c>
      <c r="C13" s="139"/>
      <c r="D13" s="140"/>
      <c r="E13" s="76">
        <f>Bedarf!K50</f>
        <v>0</v>
      </c>
      <c r="F13" s="76" t="s">
        <v>83</v>
      </c>
      <c r="G13" s="76"/>
      <c r="H13" s="77"/>
      <c r="I13" s="73"/>
    </row>
    <row r="14" spans="1:9" ht="19.5" customHeight="1" thickBot="1">
      <c r="A14" s="1"/>
      <c r="B14" s="78" t="s">
        <v>85</v>
      </c>
      <c r="C14" s="79"/>
      <c r="D14" s="80"/>
      <c r="E14" s="81">
        <f>Zufuhr!J59</f>
        <v>0</v>
      </c>
      <c r="F14" s="81" t="s">
        <v>83</v>
      </c>
      <c r="G14" s="81"/>
      <c r="H14" s="82"/>
      <c r="I14" s="73"/>
    </row>
    <row r="15" spans="1:9" ht="19.5" customHeight="1">
      <c r="A15" s="1"/>
      <c r="B15" s="83" t="s">
        <v>86</v>
      </c>
      <c r="C15" s="76"/>
      <c r="D15" s="77"/>
      <c r="E15" s="76">
        <f>SUM(E12:E14)</f>
        <v>0</v>
      </c>
      <c r="F15" s="76" t="s">
        <v>83</v>
      </c>
      <c r="G15" s="135" t="s">
        <v>87</v>
      </c>
      <c r="H15" s="134"/>
      <c r="I15" s="73"/>
    </row>
    <row r="16" spans="1:9" ht="19.5" customHeight="1" thickBot="1">
      <c r="A16" s="1"/>
      <c r="B16" s="84" t="s">
        <v>88</v>
      </c>
      <c r="C16" s="81"/>
      <c r="D16" s="82"/>
      <c r="E16" s="104">
        <f>IF(E15=0,0,E15/Bedarf!C50)</f>
        <v>0</v>
      </c>
      <c r="F16" s="85" t="s">
        <v>89</v>
      </c>
      <c r="G16" s="105">
        <v>-75</v>
      </c>
      <c r="H16" s="82" t="s">
        <v>89</v>
      </c>
      <c r="I16" s="73"/>
    </row>
    <row r="17" spans="1:9" ht="19.5" customHeight="1">
      <c r="A17" s="1"/>
      <c r="B17" s="76"/>
      <c r="C17" s="76"/>
      <c r="D17" s="76"/>
      <c r="E17" s="96"/>
      <c r="F17" s="76"/>
      <c r="G17" s="76"/>
      <c r="H17" s="76"/>
      <c r="I17" s="73"/>
    </row>
    <row r="18" spans="1:9" ht="19.5" customHeight="1">
      <c r="A18" s="1"/>
      <c r="B18" s="76"/>
      <c r="C18" s="76"/>
      <c r="D18" s="76"/>
      <c r="E18" s="96"/>
      <c r="F18" s="76"/>
      <c r="G18" s="76"/>
      <c r="H18" s="76"/>
      <c r="I18" s="73"/>
    </row>
    <row r="19" spans="1:9" ht="15.75">
      <c r="A19" s="1"/>
      <c r="B19" s="76"/>
      <c r="C19" s="76"/>
      <c r="D19" s="76"/>
      <c r="E19" s="96"/>
      <c r="F19" s="76"/>
      <c r="G19" s="76"/>
      <c r="H19" s="76"/>
      <c r="I19" s="73"/>
    </row>
    <row r="20" spans="1:9" ht="15.75">
      <c r="A20" s="1"/>
      <c r="B20" s="76"/>
      <c r="C20" s="76"/>
      <c r="D20" s="76"/>
      <c r="E20" s="96"/>
      <c r="F20" s="76"/>
      <c r="G20" s="76"/>
      <c r="H20" s="76"/>
      <c r="I20" s="73"/>
    </row>
    <row r="21" spans="1:9" ht="15.75">
      <c r="A21" s="1"/>
      <c r="B21" s="76"/>
      <c r="C21" s="76"/>
      <c r="D21" s="76"/>
      <c r="E21" s="96"/>
      <c r="F21" s="76"/>
      <c r="G21" s="76"/>
      <c r="H21" s="76"/>
      <c r="I21" s="73"/>
    </row>
    <row r="22" spans="1:9" ht="15.75">
      <c r="A22" s="1"/>
      <c r="B22" s="76"/>
      <c r="C22" s="76"/>
      <c r="D22" s="76"/>
      <c r="E22" s="96"/>
      <c r="F22" s="76"/>
      <c r="G22" s="76"/>
      <c r="H22" s="76"/>
      <c r="I22" s="73"/>
    </row>
    <row r="23" spans="1:9" ht="15.75">
      <c r="A23" s="1"/>
      <c r="B23" s="76"/>
      <c r="C23" s="76"/>
      <c r="D23" s="76"/>
      <c r="E23" s="96"/>
      <c r="F23" s="76"/>
      <c r="G23" s="76"/>
      <c r="H23" s="76"/>
      <c r="I23" s="73"/>
    </row>
    <row r="24" spans="1:9" ht="15.75">
      <c r="A24" s="1"/>
      <c r="B24" s="76"/>
      <c r="C24" s="76"/>
      <c r="D24" s="76"/>
      <c r="E24" s="96"/>
      <c r="F24" s="76"/>
      <c r="G24" s="76"/>
      <c r="H24" s="76"/>
      <c r="I24" s="73"/>
    </row>
    <row r="25" spans="1:9" ht="15.75">
      <c r="A25" s="1"/>
      <c r="B25" s="76"/>
      <c r="C25" s="76"/>
      <c r="D25" s="76"/>
      <c r="E25" s="96"/>
      <c r="F25" s="76"/>
      <c r="G25" s="76"/>
      <c r="H25" s="76"/>
      <c r="I25" s="73"/>
    </row>
    <row r="26" spans="1:9" ht="15.75">
      <c r="A26" s="1"/>
      <c r="B26" s="76"/>
      <c r="C26" s="76"/>
      <c r="D26" s="76"/>
      <c r="E26" s="96"/>
      <c r="F26" s="76"/>
      <c r="G26" s="76"/>
      <c r="H26" s="76"/>
      <c r="I26" s="73"/>
    </row>
    <row r="27" spans="1:9" ht="15.75">
      <c r="A27" s="1"/>
      <c r="B27" s="76"/>
      <c r="C27" s="76"/>
      <c r="D27" s="76"/>
      <c r="E27" s="96"/>
      <c r="F27" s="76"/>
      <c r="G27" s="76"/>
      <c r="H27" s="76"/>
      <c r="I27" s="73"/>
    </row>
    <row r="28" spans="1:9" ht="15.75">
      <c r="A28" s="1"/>
      <c r="B28" s="76"/>
      <c r="C28" s="76"/>
      <c r="D28" s="76"/>
      <c r="E28" s="96"/>
      <c r="F28" s="76"/>
      <c r="G28" s="76"/>
      <c r="H28" s="76"/>
      <c r="I28" s="73"/>
    </row>
    <row r="29" spans="1:9" ht="15.75">
      <c r="A29" s="1"/>
      <c r="B29" s="76"/>
      <c r="C29" s="76"/>
      <c r="D29" s="76"/>
      <c r="E29" s="96"/>
      <c r="F29" s="76"/>
      <c r="G29" s="76"/>
      <c r="H29" s="76"/>
      <c r="I29" s="73"/>
    </row>
    <row r="30" spans="1:9" ht="15.75">
      <c r="A30" s="1"/>
      <c r="B30" s="76"/>
      <c r="C30" s="76"/>
      <c r="D30" s="76"/>
      <c r="E30" s="96"/>
      <c r="F30" s="76"/>
      <c r="G30" s="76"/>
      <c r="H30" s="76"/>
      <c r="I30" s="73"/>
    </row>
    <row r="31" spans="1:9" ht="15.75">
      <c r="A31" s="1"/>
      <c r="B31" s="76"/>
      <c r="C31" s="76"/>
      <c r="D31" s="76"/>
      <c r="E31" s="96"/>
      <c r="F31" s="76"/>
      <c r="G31" s="76"/>
      <c r="H31" s="76"/>
      <c r="I31" s="73"/>
    </row>
    <row r="32" spans="1:9" ht="15.75">
      <c r="A32" s="1"/>
      <c r="B32" s="76"/>
      <c r="C32" s="76"/>
      <c r="D32" s="76"/>
      <c r="E32" s="96"/>
      <c r="F32" s="76"/>
      <c r="G32" s="76"/>
      <c r="H32" s="76"/>
      <c r="I32" s="73"/>
    </row>
    <row r="33" spans="1:9" ht="15.75">
      <c r="A33" s="1"/>
      <c r="B33" s="76"/>
      <c r="C33" s="76"/>
      <c r="D33" s="76"/>
      <c r="E33" s="96"/>
      <c r="F33" s="76"/>
      <c r="G33" s="76"/>
      <c r="H33" s="76"/>
      <c r="I33" s="73"/>
    </row>
    <row r="34" spans="1:9" ht="15.75">
      <c r="A34" s="1"/>
      <c r="B34" s="76"/>
      <c r="C34" s="76"/>
      <c r="D34" s="76"/>
      <c r="E34" s="96"/>
      <c r="F34" s="76"/>
      <c r="G34" s="76"/>
      <c r="H34" s="76"/>
      <c r="I34" s="73"/>
    </row>
    <row r="35" spans="1:9" ht="15.75">
      <c r="A35" s="1"/>
      <c r="B35" s="76"/>
      <c r="C35" s="76"/>
      <c r="D35" s="76"/>
      <c r="E35" s="96"/>
      <c r="F35" s="76"/>
      <c r="G35" s="76"/>
      <c r="H35" s="76"/>
      <c r="I35" s="73"/>
    </row>
    <row r="36" spans="1:9" ht="15.75">
      <c r="A36" s="1"/>
      <c r="B36" s="76"/>
      <c r="C36" s="76"/>
      <c r="D36" s="76"/>
      <c r="E36" s="96"/>
      <c r="F36" s="76"/>
      <c r="G36" s="76"/>
      <c r="H36" s="76"/>
      <c r="I36" s="73"/>
    </row>
    <row r="37" spans="1:9" ht="15.75">
      <c r="A37" s="1"/>
      <c r="B37" s="76"/>
      <c r="C37" s="76"/>
      <c r="D37" s="76"/>
      <c r="E37" s="96"/>
      <c r="F37" s="76"/>
      <c r="G37" s="76"/>
      <c r="H37" s="76"/>
      <c r="I37" s="73"/>
    </row>
    <row r="38" spans="1:9" ht="15.75">
      <c r="A38" s="1"/>
      <c r="B38" s="76"/>
      <c r="C38" s="76"/>
      <c r="D38" s="76"/>
      <c r="E38" s="96"/>
      <c r="F38" s="76"/>
      <c r="G38" s="76"/>
      <c r="H38" s="76"/>
      <c r="I38" s="73"/>
    </row>
    <row r="39" spans="1:9" ht="15.75">
      <c r="A39" s="1"/>
      <c r="B39" s="76"/>
      <c r="C39" s="76"/>
      <c r="D39" s="76"/>
      <c r="E39" s="96"/>
      <c r="F39" s="76"/>
      <c r="G39" s="76"/>
      <c r="H39" s="76"/>
      <c r="I39" s="73"/>
    </row>
    <row r="40" spans="1:9" ht="15.75">
      <c r="A40" s="1"/>
      <c r="B40" s="76"/>
      <c r="C40" s="76"/>
      <c r="D40" s="76"/>
      <c r="E40" s="96"/>
      <c r="F40" s="76"/>
      <c r="G40" s="76"/>
      <c r="H40" s="76"/>
      <c r="I40" s="73"/>
    </row>
  </sheetData>
  <sheetProtection password="C01C" sheet="1" objects="1" scenarios="1"/>
  <mergeCells count="5">
    <mergeCell ref="G15:H15"/>
    <mergeCell ref="A2:D2"/>
    <mergeCell ref="G11:H11"/>
    <mergeCell ref="B12:D12"/>
    <mergeCell ref="B13:D1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LMS Landwirtschaftsberatung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Kape</dc:creator>
  <cp:keywords/>
  <dc:description/>
  <cp:lastModifiedBy>Christian Nawotke</cp:lastModifiedBy>
  <cp:lastPrinted>2010-01-22T14:12:38Z</cp:lastPrinted>
  <dcterms:created xsi:type="dcterms:W3CDTF">2008-12-01T09:57:14Z</dcterms:created>
  <dcterms:modified xsi:type="dcterms:W3CDTF">2014-04-08T08:51:54Z</dcterms:modified>
  <cp:category/>
  <cp:version/>
  <cp:contentType/>
  <cp:contentStatus/>
</cp:coreProperties>
</file>